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65" windowWidth="14805" windowHeight="7650"/>
  </bookViews>
  <sheets>
    <sheet name="Optimist" sheetId="1" r:id="rId1"/>
    <sheet name="Laser 4.7" sheetId="2" r:id="rId2"/>
    <sheet name="29er" sheetId="3" r:id="rId3"/>
    <sheet name="420" sheetId="5" r:id="rId4"/>
    <sheet name="RS.one" sheetId="6" r:id="rId5"/>
    <sheet name="Laser Radial" sheetId="7" r:id="rId6"/>
    <sheet name="RS X YOUTH" sheetId="9" r:id="rId7"/>
    <sheet name="RACE BOARD JUNIORS DIV" sheetId="10" r:id="rId8"/>
    <sheet name="TECHNO 293 YOUTH OPEN DIV" sheetId="12" r:id="rId9"/>
    <sheet name="Sheet1" sheetId="13" r:id="rId10"/>
  </sheets>
  <definedNames>
    <definedName name="_xlnm._FilterDatabase" localSheetId="3" hidden="1">'420'!$A$2:$M$11</definedName>
    <definedName name="_xlnm._FilterDatabase" localSheetId="4" hidden="1">RS.one!$A$2:$N$11</definedName>
    <definedName name="_xlnm.Print_Area" localSheetId="2">'29er'!$A$1:$M$13</definedName>
    <definedName name="_xlnm.Print_Area" localSheetId="0">Optimist!$A$1:$N$90</definedName>
  </definedNames>
  <calcPr calcId="145621"/>
</workbook>
</file>

<file path=xl/calcChain.xml><?xml version="1.0" encoding="utf-8"?>
<calcChain xmlns="http://schemas.openxmlformats.org/spreadsheetml/2006/main">
  <c r="N4" i="6" l="1"/>
  <c r="N7" i="6"/>
  <c r="M5" i="6"/>
  <c r="N5" i="6" s="1"/>
  <c r="N6" i="6"/>
  <c r="M10" i="6"/>
  <c r="N10" i="6" s="1"/>
  <c r="M9" i="6"/>
  <c r="N9" i="6" s="1"/>
  <c r="M11" i="6"/>
  <c r="N11" i="6" s="1"/>
  <c r="M3" i="6"/>
  <c r="N3" i="6" s="1"/>
  <c r="M41" i="1" l="1"/>
  <c r="N41" i="1" s="1"/>
  <c r="M49" i="1"/>
  <c r="N49" i="1" s="1"/>
  <c r="M53" i="1"/>
  <c r="N53" i="1" s="1"/>
  <c r="M62" i="1"/>
  <c r="N62" i="1" s="1"/>
  <c r="M64" i="1"/>
  <c r="N64" i="1" s="1"/>
  <c r="M65" i="1"/>
  <c r="N65" i="1" s="1"/>
  <c r="M67" i="1"/>
  <c r="N67" i="1" s="1"/>
  <c r="M69" i="1"/>
  <c r="N69" i="1" s="1"/>
  <c r="M70" i="1"/>
  <c r="N70" i="1" s="1"/>
  <c r="M75" i="1"/>
  <c r="N75" i="1" s="1"/>
  <c r="M77" i="1"/>
  <c r="N77" i="1" s="1"/>
  <c r="M78" i="1"/>
  <c r="N78" i="1" s="1"/>
  <c r="M81" i="1"/>
  <c r="N81" i="1" s="1"/>
  <c r="M82" i="1"/>
  <c r="N82" i="1" s="1"/>
  <c r="M88" i="1"/>
  <c r="N88" i="1" s="1"/>
  <c r="M90" i="1"/>
  <c r="N90" i="1" s="1"/>
  <c r="M7" i="1" l="1"/>
  <c r="N7" i="1" s="1"/>
  <c r="M4" i="1"/>
  <c r="N4" i="1" s="1"/>
  <c r="M5" i="1"/>
  <c r="N5" i="1" s="1"/>
  <c r="M6" i="1"/>
  <c r="N6" i="1" s="1"/>
  <c r="M8" i="1"/>
  <c r="N8" i="1" s="1"/>
  <c r="M10" i="1"/>
  <c r="N10" i="1" s="1"/>
  <c r="M11" i="1"/>
  <c r="N11" i="1" s="1"/>
  <c r="M12" i="1"/>
  <c r="N12" i="1" s="1"/>
  <c r="M13" i="1"/>
  <c r="N13" i="1" s="1"/>
  <c r="M9" i="1"/>
  <c r="N9" i="1" s="1"/>
  <c r="M19" i="1"/>
  <c r="N19" i="1" s="1"/>
  <c r="M22" i="1"/>
  <c r="N22" i="1" s="1"/>
  <c r="M14" i="1"/>
  <c r="N14" i="1" s="1"/>
  <c r="M28" i="1"/>
  <c r="N28" i="1" s="1"/>
  <c r="M16" i="1"/>
  <c r="N16" i="1" s="1"/>
  <c r="M15" i="1"/>
  <c r="N15" i="1" s="1"/>
  <c r="M17" i="1"/>
  <c r="N17" i="1" s="1"/>
  <c r="M20" i="1"/>
  <c r="N20" i="1" s="1"/>
  <c r="M18" i="1"/>
  <c r="N18" i="1" s="1"/>
  <c r="M35" i="1"/>
  <c r="N35" i="1" s="1"/>
  <c r="M23" i="1"/>
  <c r="N23" i="1" s="1"/>
  <c r="M26" i="1"/>
  <c r="N26" i="1" s="1"/>
  <c r="M48" i="1"/>
  <c r="N48" i="1" s="1"/>
  <c r="M24" i="1"/>
  <c r="N24" i="1" s="1"/>
  <c r="M52" i="1"/>
  <c r="N52" i="1" s="1"/>
  <c r="M25" i="1"/>
  <c r="N25" i="1" s="1"/>
  <c r="M32" i="1"/>
  <c r="N32" i="1" s="1"/>
  <c r="M31" i="1"/>
  <c r="N31" i="1" s="1"/>
  <c r="M21" i="1"/>
  <c r="N21" i="1" s="1"/>
  <c r="M30" i="1"/>
  <c r="N30" i="1" s="1"/>
  <c r="M45" i="1"/>
  <c r="N45" i="1" s="1"/>
  <c r="M29" i="1"/>
  <c r="N29" i="1" s="1"/>
  <c r="M27" i="1"/>
  <c r="N27" i="1" s="1"/>
  <c r="M34" i="1"/>
  <c r="N34" i="1" s="1"/>
  <c r="M38" i="1"/>
  <c r="N38" i="1" s="1"/>
  <c r="M36" i="1"/>
  <c r="N36" i="1" s="1"/>
  <c r="M42" i="1"/>
  <c r="N42" i="1" s="1"/>
  <c r="M33" i="1"/>
  <c r="N33" i="1" s="1"/>
  <c r="M39" i="1"/>
  <c r="N39" i="1" s="1"/>
  <c r="M50" i="1"/>
  <c r="N50" i="1" s="1"/>
  <c r="M43" i="1"/>
  <c r="N43" i="1" s="1"/>
  <c r="M59" i="1"/>
  <c r="N59" i="1" s="1"/>
  <c r="M54" i="1"/>
  <c r="N54" i="1" s="1"/>
  <c r="M46" i="1"/>
  <c r="N46" i="1" s="1"/>
  <c r="M56" i="1"/>
  <c r="N56" i="1" s="1"/>
  <c r="M40" i="1"/>
  <c r="N40" i="1" s="1"/>
  <c r="M57" i="1"/>
  <c r="N57" i="1" s="1"/>
  <c r="M60" i="1"/>
  <c r="N60" i="1" s="1"/>
  <c r="M63" i="1"/>
  <c r="N63" i="1" s="1"/>
  <c r="M51" i="1"/>
  <c r="N51" i="1" s="1"/>
  <c r="M37" i="1"/>
  <c r="N37" i="1" s="1"/>
  <c r="M44" i="1"/>
  <c r="N44" i="1" s="1"/>
  <c r="M47" i="1"/>
  <c r="N47" i="1" s="1"/>
  <c r="M71" i="1"/>
  <c r="N71" i="1" s="1"/>
  <c r="M58" i="1"/>
  <c r="N58" i="1" s="1"/>
  <c r="M68" i="1"/>
  <c r="N68" i="1" s="1"/>
  <c r="M79" i="1"/>
  <c r="N79" i="1" s="1"/>
  <c r="M72" i="1"/>
  <c r="N72" i="1" s="1"/>
  <c r="M73" i="1"/>
  <c r="N73" i="1" s="1"/>
  <c r="M74" i="1"/>
  <c r="N74" i="1" s="1"/>
  <c r="M76" i="1"/>
  <c r="N76" i="1" s="1"/>
  <c r="M55" i="1"/>
  <c r="N55" i="1" s="1"/>
  <c r="M61" i="1"/>
  <c r="N61" i="1" s="1"/>
  <c r="M80" i="1"/>
  <c r="N80" i="1" s="1"/>
  <c r="M66" i="1"/>
  <c r="N66" i="1" s="1"/>
  <c r="M85" i="1"/>
  <c r="N85" i="1" s="1"/>
  <c r="M83" i="1"/>
  <c r="N83" i="1" s="1"/>
  <c r="M84" i="1"/>
  <c r="N84" i="1" s="1"/>
  <c r="M86" i="1"/>
  <c r="N86" i="1" s="1"/>
  <c r="M87" i="1"/>
  <c r="N87" i="1" s="1"/>
  <c r="M89" i="1"/>
  <c r="N89" i="1" s="1"/>
  <c r="M3" i="1"/>
  <c r="N3" i="1" s="1"/>
  <c r="M4" i="7"/>
  <c r="N4" i="7" s="1"/>
  <c r="M11" i="7"/>
  <c r="N11" i="7" s="1"/>
  <c r="M12" i="7"/>
  <c r="N12" i="7" s="1"/>
  <c r="M14" i="7"/>
  <c r="N14" i="7" s="1"/>
  <c r="M15" i="7"/>
  <c r="N15" i="7" s="1"/>
  <c r="M17" i="7"/>
  <c r="N17" i="7" s="1"/>
  <c r="M18" i="7"/>
  <c r="N18" i="7" s="1"/>
  <c r="M19" i="7"/>
  <c r="N19" i="7" s="1"/>
  <c r="M21" i="7"/>
  <c r="N21" i="7" s="1"/>
  <c r="M22" i="7"/>
  <c r="N22" i="7" s="1"/>
  <c r="M23" i="7"/>
  <c r="N23" i="7" s="1"/>
  <c r="M5" i="7"/>
  <c r="N5" i="7" s="1"/>
  <c r="M6" i="7"/>
  <c r="N6" i="7" s="1"/>
  <c r="M7" i="7"/>
  <c r="N7" i="7" s="1"/>
  <c r="M8" i="7"/>
  <c r="N8" i="7" s="1"/>
  <c r="M9" i="7"/>
  <c r="N9" i="7" s="1"/>
  <c r="M10" i="7"/>
  <c r="N10" i="7" s="1"/>
  <c r="M13" i="7"/>
  <c r="N13" i="7" s="1"/>
  <c r="M16" i="7"/>
  <c r="N16" i="7" s="1"/>
  <c r="M20" i="7"/>
  <c r="N20" i="7" s="1"/>
  <c r="M24" i="7"/>
  <c r="N24" i="7" s="1"/>
  <c r="M3" i="7"/>
  <c r="N3" i="7" s="1"/>
  <c r="M26" i="2"/>
  <c r="N26" i="2" s="1"/>
  <c r="M40" i="2"/>
  <c r="N40" i="2" s="1"/>
  <c r="M44" i="2"/>
  <c r="N44" i="2" s="1"/>
  <c r="M5" i="2"/>
  <c r="N5" i="2" s="1"/>
  <c r="M4" i="2"/>
  <c r="N4" i="2" s="1"/>
  <c r="M3" i="2"/>
  <c r="N3" i="2" s="1"/>
  <c r="M6" i="2"/>
  <c r="N6" i="2" s="1"/>
  <c r="M11" i="2"/>
  <c r="N11" i="2" s="1"/>
  <c r="M15" i="2"/>
  <c r="N15" i="2" s="1"/>
  <c r="M9" i="2"/>
  <c r="N9" i="2" s="1"/>
  <c r="M7" i="2"/>
  <c r="N7" i="2" s="1"/>
  <c r="M12" i="2"/>
  <c r="N12" i="2" s="1"/>
  <c r="M16" i="2"/>
  <c r="N16" i="2" s="1"/>
  <c r="M18" i="2"/>
  <c r="N18" i="2" s="1"/>
  <c r="M13" i="2"/>
  <c r="N13" i="2" s="1"/>
  <c r="M19" i="2"/>
  <c r="N19" i="2" s="1"/>
  <c r="M10" i="2"/>
  <c r="N10" i="2" s="1"/>
  <c r="M14" i="2"/>
  <c r="N14" i="2" s="1"/>
  <c r="M22" i="2"/>
  <c r="N22" i="2" s="1"/>
  <c r="M17" i="2"/>
  <c r="N17" i="2" s="1"/>
  <c r="M23" i="2"/>
  <c r="N23" i="2" s="1"/>
  <c r="M20" i="2"/>
  <c r="N20" i="2" s="1"/>
  <c r="M24" i="2"/>
  <c r="N24" i="2" s="1"/>
  <c r="M27" i="2"/>
  <c r="N27" i="2" s="1"/>
  <c r="M21" i="2"/>
  <c r="N21" i="2" s="1"/>
  <c r="M28" i="2"/>
  <c r="N28" i="2" s="1"/>
  <c r="M25" i="2"/>
  <c r="N25" i="2" s="1"/>
  <c r="M30" i="2"/>
  <c r="N30" i="2" s="1"/>
  <c r="M31" i="2"/>
  <c r="N31" i="2" s="1"/>
  <c r="M33" i="2"/>
  <c r="N33" i="2" s="1"/>
  <c r="M29" i="2"/>
  <c r="N29" i="2" s="1"/>
  <c r="M32" i="2"/>
  <c r="N32" i="2" s="1"/>
  <c r="M34" i="2"/>
  <c r="N34" i="2" s="1"/>
  <c r="M35" i="2"/>
  <c r="N35" i="2" s="1"/>
  <c r="M37" i="2"/>
  <c r="N37" i="2" s="1"/>
  <c r="M38" i="2"/>
  <c r="N38" i="2" s="1"/>
  <c r="M39" i="2"/>
  <c r="N39" i="2" s="1"/>
  <c r="M36" i="2"/>
  <c r="N36" i="2" s="1"/>
  <c r="M41" i="2"/>
  <c r="N41" i="2" s="1"/>
  <c r="M42" i="2"/>
  <c r="N42" i="2" s="1"/>
  <c r="M43" i="2"/>
  <c r="N43" i="2" s="1"/>
  <c r="M8" i="2"/>
  <c r="N8" i="2" s="1"/>
  <c r="L4" i="5"/>
  <c r="M4" i="5" s="1"/>
  <c r="L5" i="5"/>
  <c r="M5" i="5" s="1"/>
  <c r="L7" i="5"/>
  <c r="M7" i="5" s="1"/>
  <c r="L6" i="5"/>
  <c r="M6" i="5" s="1"/>
  <c r="L9" i="5"/>
  <c r="M9" i="5" s="1"/>
  <c r="L8" i="5"/>
  <c r="M8" i="5" s="1"/>
  <c r="L10" i="5"/>
  <c r="M10" i="5" s="1"/>
  <c r="L11" i="5"/>
  <c r="M11" i="5" s="1"/>
  <c r="L3" i="5"/>
  <c r="M3" i="5" s="1"/>
  <c r="L5" i="3"/>
  <c r="M5" i="3" s="1"/>
  <c r="L6" i="3"/>
  <c r="M6" i="3" s="1"/>
  <c r="L4" i="3"/>
  <c r="M4" i="3" s="1"/>
  <c r="L7" i="3"/>
  <c r="M7" i="3" s="1"/>
  <c r="L8" i="3"/>
  <c r="M8" i="3" s="1"/>
  <c r="L3" i="3"/>
  <c r="M3" i="3" s="1"/>
</calcChain>
</file>

<file path=xl/sharedStrings.xml><?xml version="1.0" encoding="utf-8"?>
<sst xmlns="http://schemas.openxmlformats.org/spreadsheetml/2006/main" count="1414" uniqueCount="691">
  <si>
    <t>Uma Chouhan</t>
  </si>
  <si>
    <t>Ashish Vishwakarma</t>
  </si>
  <si>
    <t>Raj Vishwakarma</t>
  </si>
  <si>
    <t>Sanchita Pant</t>
  </si>
  <si>
    <t>Satish Yadav</t>
  </si>
  <si>
    <t>NP</t>
  </si>
  <si>
    <t>S.No.</t>
  </si>
  <si>
    <t>Name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</si>
  <si>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</si>
  <si>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</si>
  <si>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</si>
  <si>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</si>
  <si>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</si>
  <si>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</si>
  <si>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</si>
  <si>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</si>
  <si>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</si>
  <si>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Rammilan Yadav</t>
  </si>
  <si>
    <t>LASER 4.7</t>
  </si>
  <si>
    <t>29 er</t>
  </si>
  <si>
    <t>3/3</t>
  </si>
  <si>
    <t>4/4</t>
  </si>
  <si>
    <t>5/5</t>
  </si>
  <si>
    <t>RS:One</t>
  </si>
  <si>
    <t>1/3</t>
  </si>
  <si>
    <t>2/3</t>
  </si>
  <si>
    <t>1/5</t>
  </si>
  <si>
    <t>2/5</t>
  </si>
  <si>
    <t>3/5</t>
  </si>
  <si>
    <t>4/5</t>
  </si>
  <si>
    <t>1/4</t>
  </si>
  <si>
    <t>2/4</t>
  </si>
  <si>
    <t>Gender</t>
  </si>
  <si>
    <t>F</t>
  </si>
  <si>
    <t>M</t>
  </si>
  <si>
    <t>Nithya Balachander</t>
  </si>
  <si>
    <t>Saketh P</t>
  </si>
  <si>
    <t>Vadla Mallesh</t>
  </si>
  <si>
    <t>Hriethik Amar Jaiswal</t>
  </si>
  <si>
    <t>Bethamalla Sachin</t>
  </si>
  <si>
    <t>S Vijay Kumar</t>
  </si>
  <si>
    <t>Adhvait Prashant Menon</t>
  </si>
  <si>
    <t>Alanpaul R</t>
  </si>
  <si>
    <t>Sharanya Jadhav</t>
  </si>
  <si>
    <t>Rishith Garg</t>
  </si>
  <si>
    <t>Ishan Adhikari</t>
  </si>
  <si>
    <t>Vatsal Banker</t>
  </si>
  <si>
    <t>Pradeep Manoj Sah</t>
  </si>
  <si>
    <t>Jaydeep Thakur</t>
  </si>
  <si>
    <t>Isha Bairagi</t>
  </si>
  <si>
    <t>Juhi Desai</t>
  </si>
  <si>
    <t>Aryan Anand</t>
  </si>
  <si>
    <t>DOB</t>
  </si>
  <si>
    <t>08.06.2004</t>
  </si>
  <si>
    <t>05.07.2005</t>
  </si>
  <si>
    <t>07.09.2005</t>
  </si>
  <si>
    <t>26.04.2003</t>
  </si>
  <si>
    <t>20.03.2005</t>
  </si>
  <si>
    <t>22.05.2004</t>
  </si>
  <si>
    <t>02.02.2004</t>
  </si>
  <si>
    <t>25.07.2005</t>
  </si>
  <si>
    <t>15.05.2007</t>
  </si>
  <si>
    <t>28.07.2005</t>
  </si>
  <si>
    <t>28.08.2003</t>
  </si>
  <si>
    <t>20.08.2005</t>
  </si>
  <si>
    <t>27.09.2008</t>
  </si>
  <si>
    <t>13.04.2005</t>
  </si>
  <si>
    <t>15.02.2008</t>
  </si>
  <si>
    <t>27.06.2006</t>
  </si>
  <si>
    <t>16.03.2006</t>
  </si>
  <si>
    <t>19.04.2005</t>
  </si>
  <si>
    <t>27.06.2003</t>
  </si>
  <si>
    <t>05.03.2003</t>
  </si>
  <si>
    <t>24.02.2008</t>
  </si>
  <si>
    <t>07.06.2005</t>
  </si>
  <si>
    <t>15.10.2005</t>
  </si>
  <si>
    <t>10.10.2006</t>
  </si>
  <si>
    <t>19.03.2005</t>
  </si>
  <si>
    <t>15.06.2005</t>
  </si>
  <si>
    <t>08.05.2007</t>
  </si>
  <si>
    <t>29.04.2006</t>
  </si>
  <si>
    <t>19.04.2002</t>
  </si>
  <si>
    <t>27.08.2002</t>
  </si>
  <si>
    <t>06.07.2003</t>
  </si>
  <si>
    <t>11.11.2002</t>
  </si>
  <si>
    <t>30.06.2004</t>
  </si>
  <si>
    <t>05.04.2004</t>
  </si>
  <si>
    <t>Points</t>
  </si>
  <si>
    <t>Total Points</t>
  </si>
  <si>
    <t>T Ajay</t>
  </si>
  <si>
    <t>31.05.2005</t>
  </si>
  <si>
    <t>Jaiwant Singh</t>
  </si>
  <si>
    <t>19.02.2003</t>
  </si>
  <si>
    <t>Amuktha Rao</t>
  </si>
  <si>
    <t>1/7</t>
  </si>
  <si>
    <t>2/7</t>
  </si>
  <si>
    <t>3/7</t>
  </si>
  <si>
    <t>5/7</t>
  </si>
  <si>
    <t>Ishwariya Ganesh</t>
  </si>
  <si>
    <t>6/7</t>
  </si>
  <si>
    <t>2/51</t>
  </si>
  <si>
    <t>6/51</t>
  </si>
  <si>
    <t>7/51</t>
  </si>
  <si>
    <t>12/51</t>
  </si>
  <si>
    <t>18/51</t>
  </si>
  <si>
    <t>23/51</t>
  </si>
  <si>
    <t>24/51</t>
  </si>
  <si>
    <t>25/51</t>
  </si>
  <si>
    <t>09.12.2005</t>
  </si>
  <si>
    <t>Anhad Singh</t>
  </si>
  <si>
    <t>26/51</t>
  </si>
  <si>
    <t>23.12.2006</t>
  </si>
  <si>
    <t>28/51</t>
  </si>
  <si>
    <t>Veera Vasmham Vaishnavi</t>
  </si>
  <si>
    <t>01.10.2006</t>
  </si>
  <si>
    <t>30/51</t>
  </si>
  <si>
    <t>12.03.2005</t>
  </si>
  <si>
    <t>Laveti Dharani</t>
  </si>
  <si>
    <t>32/51</t>
  </si>
  <si>
    <t>Parandi Ravali</t>
  </si>
  <si>
    <t>18.02.2006</t>
  </si>
  <si>
    <t>33/51</t>
  </si>
  <si>
    <t>01.03.2005</t>
  </si>
  <si>
    <t>35/51</t>
  </si>
  <si>
    <t>38/51</t>
  </si>
  <si>
    <t>Yerrollu John</t>
  </si>
  <si>
    <t>01.01.2007</t>
  </si>
  <si>
    <t>40/51</t>
  </si>
  <si>
    <t>41/51</t>
  </si>
  <si>
    <t>42/51</t>
  </si>
  <si>
    <t>Arahant Veerareddy</t>
  </si>
  <si>
    <t>14.02.2008</t>
  </si>
  <si>
    <t>45/51</t>
  </si>
  <si>
    <t>47/51</t>
  </si>
  <si>
    <t>GV Ashrith Rao</t>
  </si>
  <si>
    <t>14.06.2005</t>
  </si>
  <si>
    <t>50/51</t>
  </si>
  <si>
    <t>Total Points (Best of three events)</t>
  </si>
  <si>
    <t>National 2018</t>
  </si>
  <si>
    <t>Akshat Kumar Dohre</t>
  </si>
  <si>
    <t>10.12.2007</t>
  </si>
  <si>
    <t>Neha Thakur</t>
  </si>
  <si>
    <t>24.08.2006</t>
  </si>
  <si>
    <t>G Pritha</t>
  </si>
  <si>
    <t>22.11.2008</t>
  </si>
  <si>
    <t>Divij Buridi</t>
  </si>
  <si>
    <t>13.11.2005</t>
  </si>
  <si>
    <t>Asham Sanjay Reddy</t>
  </si>
  <si>
    <t>12.07.2005</t>
  </si>
  <si>
    <t>Shraddha Verma</t>
  </si>
  <si>
    <t>Rachamalla Ashwini</t>
  </si>
  <si>
    <t>Saanya Punjkaran</t>
  </si>
  <si>
    <t>13.12.2003</t>
  </si>
  <si>
    <t>Rasamolla Keerthi</t>
  </si>
  <si>
    <t>02.04.2005</t>
  </si>
  <si>
    <t>Anshraj Bundela</t>
  </si>
  <si>
    <t>13.08.2006</t>
  </si>
  <si>
    <t>Shreyans Jain</t>
  </si>
  <si>
    <t>04.10.2004</t>
  </si>
  <si>
    <t>Jayesh Barod</t>
  </si>
  <si>
    <t>31.07.2004</t>
  </si>
  <si>
    <t>Sathiya Sudhan</t>
  </si>
  <si>
    <t>Sachin Ganesh</t>
  </si>
  <si>
    <t>0</t>
  </si>
  <si>
    <t>S Gagan/                           Abhishek K Pandey</t>
  </si>
  <si>
    <t>Navyn Prabhakar/              R Neelanand</t>
  </si>
  <si>
    <t>Chitresh T/                            Aniketh Rajaram</t>
  </si>
  <si>
    <t>Binoob M/                            Pilli Akhil</t>
  </si>
  <si>
    <t>Dawood Quershi/              Pradeep Thakur</t>
  </si>
  <si>
    <t>IIR 18</t>
  </si>
  <si>
    <t>Total Points (Best of Three)</t>
  </si>
  <si>
    <t>Mandeep</t>
  </si>
  <si>
    <t>7/7</t>
  </si>
  <si>
    <t>M/F</t>
  </si>
  <si>
    <t>Pearl Milind Colvalcar/        Shivani Abhiram Nayak</t>
  </si>
  <si>
    <t>Krishna Diwakar</t>
  </si>
  <si>
    <t>LASER Radial</t>
  </si>
  <si>
    <t>Varun S</t>
  </si>
  <si>
    <t>2/8</t>
  </si>
  <si>
    <t>3/8</t>
  </si>
  <si>
    <t>5/8</t>
  </si>
  <si>
    <t>6/8</t>
  </si>
  <si>
    <t>7/8</t>
  </si>
  <si>
    <t>8/8</t>
  </si>
  <si>
    <t>17.04.2008</t>
  </si>
  <si>
    <t>17.12.2002</t>
  </si>
  <si>
    <t>09.12.2002</t>
  </si>
  <si>
    <t>08.08.2003</t>
  </si>
  <si>
    <t>06.01.2003/
24.07.2001</t>
  </si>
  <si>
    <t>29.04.2006/ 22.06.2004</t>
  </si>
  <si>
    <t>10.05.2003 / 18.01.2004</t>
  </si>
  <si>
    <t>30.10.2001/ 24.02.2001</t>
  </si>
  <si>
    <t>08.11/2002/08.12.2005</t>
  </si>
  <si>
    <t>17.01.2003/02.03.2003</t>
  </si>
  <si>
    <t>03.05.2003</t>
  </si>
  <si>
    <t>JCMR 19</t>
  </si>
  <si>
    <t>Shivpujan Jaiswal/                 Ajay Raj Singh</t>
  </si>
  <si>
    <t>3/4</t>
  </si>
  <si>
    <t>12.10.2003/15.02.2001</t>
  </si>
  <si>
    <t>Alen Thomas/                      S Bharath</t>
  </si>
  <si>
    <t>A Sanjay Reddy/                 T Ajay</t>
  </si>
  <si>
    <t>10.10.2002/26.11.2003</t>
  </si>
  <si>
    <t>12.07.2005/31.05.2005</t>
  </si>
  <si>
    <t>JCMR</t>
  </si>
  <si>
    <t>Sikhansu Singh</t>
  </si>
  <si>
    <t>1/23</t>
  </si>
  <si>
    <t>3/23</t>
  </si>
  <si>
    <t>4/23</t>
  </si>
  <si>
    <t>6/23</t>
  </si>
  <si>
    <t>7/23</t>
  </si>
  <si>
    <t>B Kiran Kumar</t>
  </si>
  <si>
    <t>8/23</t>
  </si>
  <si>
    <t>Vamshi Nenavath</t>
  </si>
  <si>
    <t>9/23</t>
  </si>
  <si>
    <t>10/23</t>
  </si>
  <si>
    <t>Tunagara Mehbubee</t>
  </si>
  <si>
    <t>11/23</t>
  </si>
  <si>
    <t>12/23</t>
  </si>
  <si>
    <t>Bolli Jai Kiran</t>
  </si>
  <si>
    <t>13/23</t>
  </si>
  <si>
    <t>14/23</t>
  </si>
  <si>
    <t>15/23</t>
  </si>
  <si>
    <t>Majji Lalitha</t>
  </si>
  <si>
    <t>16/23</t>
  </si>
  <si>
    <t>Adit Garg</t>
  </si>
  <si>
    <t>17/23</t>
  </si>
  <si>
    <t>18/23</t>
  </si>
  <si>
    <t>Shubham Sharma</t>
  </si>
  <si>
    <t>20/23</t>
  </si>
  <si>
    <t>Pearl Colvalkar</t>
  </si>
  <si>
    <t>21/23</t>
  </si>
  <si>
    <t>22/23</t>
  </si>
  <si>
    <t>Mizal Hassan</t>
  </si>
  <si>
    <t>23/23</t>
  </si>
  <si>
    <t>28.02.2004</t>
  </si>
  <si>
    <t>06.12.2005</t>
  </si>
  <si>
    <t>20.12.2003</t>
  </si>
  <si>
    <t>01.01.2003</t>
  </si>
  <si>
    <t>26.06.2005</t>
  </si>
  <si>
    <t>Vaishnavi Tiwari</t>
  </si>
  <si>
    <t>15.04.2005</t>
  </si>
  <si>
    <t>N Hemanth</t>
  </si>
  <si>
    <t>Sagar Fabi</t>
  </si>
  <si>
    <t>K Rajani Priya</t>
  </si>
  <si>
    <t>22.08.2002</t>
  </si>
  <si>
    <t>30.03.2002</t>
  </si>
  <si>
    <t>1/6</t>
  </si>
  <si>
    <t>2/6</t>
  </si>
  <si>
    <t>3/6</t>
  </si>
  <si>
    <t>5/6</t>
  </si>
  <si>
    <t>Devesh Kumar Shukla</t>
  </si>
  <si>
    <t>4/6</t>
  </si>
  <si>
    <t>Shivam Pradhan</t>
  </si>
  <si>
    <t>6/6</t>
  </si>
  <si>
    <t>13.09.2002</t>
  </si>
  <si>
    <t>29.09.2004</t>
  </si>
  <si>
    <t>2/65</t>
  </si>
  <si>
    <t>3/65</t>
  </si>
  <si>
    <t>5/65</t>
  </si>
  <si>
    <t>6/65</t>
  </si>
  <si>
    <t>Ritika Dangi</t>
  </si>
  <si>
    <t>7/65</t>
  </si>
  <si>
    <t>8/65</t>
  </si>
  <si>
    <t>Ajay Gajji</t>
  </si>
  <si>
    <t>9/65</t>
  </si>
  <si>
    <t>Akshay Vincent</t>
  </si>
  <si>
    <t>12/65</t>
  </si>
  <si>
    <t>13/65</t>
  </si>
  <si>
    <t>14/65</t>
  </si>
  <si>
    <t>Padidala Vishwanath</t>
  </si>
  <si>
    <t>15/65</t>
  </si>
  <si>
    <t>Divyanshi Mishra</t>
  </si>
  <si>
    <t>16/65</t>
  </si>
  <si>
    <t>17/65</t>
  </si>
  <si>
    <t>19/65</t>
  </si>
  <si>
    <t>20/65</t>
  </si>
  <si>
    <t>22/65</t>
  </si>
  <si>
    <t>24/65</t>
  </si>
  <si>
    <t>25/65</t>
  </si>
  <si>
    <t>Sravanthi Pandi</t>
  </si>
  <si>
    <t>29/65</t>
  </si>
  <si>
    <t>Shashank Batham</t>
  </si>
  <si>
    <t>30/65</t>
  </si>
  <si>
    <t>31/65</t>
  </si>
  <si>
    <t>Karthik Nenavath</t>
  </si>
  <si>
    <t>32/65</t>
  </si>
  <si>
    <t>Harshvardhan Yerra</t>
  </si>
  <si>
    <t>33/65</t>
  </si>
  <si>
    <t>Laxman Vishlavath</t>
  </si>
  <si>
    <t>34/65</t>
  </si>
  <si>
    <t>35/65</t>
  </si>
  <si>
    <t>36/65</t>
  </si>
  <si>
    <t>37/65</t>
  </si>
  <si>
    <t>Ramdas Sabavath</t>
  </si>
  <si>
    <t>38/65</t>
  </si>
  <si>
    <t>39/65</t>
  </si>
  <si>
    <t>Chinna Keshavulu Kurva</t>
  </si>
  <si>
    <t>40/65</t>
  </si>
  <si>
    <t>Nishant Kumar</t>
  </si>
  <si>
    <t>41/65</t>
  </si>
  <si>
    <t>42/65</t>
  </si>
  <si>
    <t>Mallesh Gadham</t>
  </si>
  <si>
    <t>43/65</t>
  </si>
  <si>
    <t>44/65</t>
  </si>
  <si>
    <t>Boorugu Trisha Laxmi</t>
  </si>
  <si>
    <t>45/65</t>
  </si>
  <si>
    <t>Shloka Mahesh</t>
  </si>
  <si>
    <t>46/65</t>
  </si>
  <si>
    <t>Abhishek Erpula</t>
  </si>
  <si>
    <t>47/65</t>
  </si>
  <si>
    <t>48/65</t>
  </si>
  <si>
    <t>Satyam Jha</t>
  </si>
  <si>
    <t>49/65</t>
  </si>
  <si>
    <t>Amogh Soma</t>
  </si>
  <si>
    <t>50/65</t>
  </si>
  <si>
    <t>51/65</t>
  </si>
  <si>
    <t>Sanika Daga</t>
  </si>
  <si>
    <t>53/65</t>
  </si>
  <si>
    <t>Karl Hansotia</t>
  </si>
  <si>
    <t>55/65</t>
  </si>
  <si>
    <t>Kanakalaxmi Aelpula</t>
  </si>
  <si>
    <t>56/65</t>
  </si>
  <si>
    <t>Gnapika Chellimilla</t>
  </si>
  <si>
    <t>57/65</t>
  </si>
  <si>
    <t>Santosh Chintakayala</t>
  </si>
  <si>
    <t>58/65</t>
  </si>
  <si>
    <t>Ganesh Vishwakarma</t>
  </si>
  <si>
    <t>59/65</t>
  </si>
  <si>
    <t>Oshi Sharma</t>
  </si>
  <si>
    <t>60/65</t>
  </si>
  <si>
    <t>Srinivas Dubbakula</t>
  </si>
  <si>
    <t>61/65</t>
  </si>
  <si>
    <t>Chintu Ratlavath</t>
  </si>
  <si>
    <t>63/65</t>
  </si>
  <si>
    <t>Prabir Patkar</t>
  </si>
  <si>
    <t>64/65</t>
  </si>
  <si>
    <t>65/65</t>
  </si>
  <si>
    <t>05.03.2008</t>
  </si>
  <si>
    <t>10.05.2005</t>
  </si>
  <si>
    <t>14.06.2007</t>
  </si>
  <si>
    <t>25.01.2006</t>
  </si>
  <si>
    <t>24.05.2007</t>
  </si>
  <si>
    <t>10.07.2006</t>
  </si>
  <si>
    <t>Bhasker Bandi</t>
  </si>
  <si>
    <t>10.06.2006</t>
  </si>
  <si>
    <t>06.08.2007</t>
  </si>
  <si>
    <t>30.10.2005</t>
  </si>
  <si>
    <t>10.06.2005</t>
  </si>
  <si>
    <t>18.01.2006</t>
  </si>
  <si>
    <t>11.01.2006</t>
  </si>
  <si>
    <t>16.12.2006</t>
  </si>
  <si>
    <t>17.04.2005</t>
  </si>
  <si>
    <t>24.11.2006</t>
  </si>
  <si>
    <t>21.08.2006</t>
  </si>
  <si>
    <t>15.11.2005</t>
  </si>
  <si>
    <t>28.06.2006</t>
  </si>
  <si>
    <t>17.12.2005</t>
  </si>
  <si>
    <t>05.08.2005</t>
  </si>
  <si>
    <t>16.01.2005</t>
  </si>
  <si>
    <t>10.11.2006</t>
  </si>
  <si>
    <t>07.03.2006</t>
  </si>
  <si>
    <t>15.11.2007</t>
  </si>
  <si>
    <t>Aashray Thakkar</t>
  </si>
  <si>
    <t>AIBS CHAMPIONSHIP 19</t>
  </si>
  <si>
    <t>Keona Rajani</t>
  </si>
  <si>
    <t>DEVESH KUMAR SHUKLA</t>
  </si>
  <si>
    <t>ISHWARIYA GANESH</t>
  </si>
  <si>
    <t>SACHIN GANESH</t>
  </si>
  <si>
    <t>ADARSH CHUNEKAR</t>
  </si>
  <si>
    <t>SHAURYA RAINA</t>
  </si>
  <si>
    <t>PEARL MILIND COLVALCAR</t>
  </si>
  <si>
    <t>KEONA RAJANI</t>
  </si>
  <si>
    <t>PEARL MILIND CALVALCAR</t>
  </si>
  <si>
    <t>TECHNO 293 YOUTH OPEN DIVISION</t>
  </si>
  <si>
    <t>RACE BOARD JUNIORS DIVISION</t>
  </si>
  <si>
    <t>RS X YOUTH</t>
  </si>
  <si>
    <t>1/37</t>
  </si>
  <si>
    <t>3/37</t>
  </si>
  <si>
    <t>2/37</t>
  </si>
  <si>
    <t>4/37</t>
  </si>
  <si>
    <t>5/37</t>
  </si>
  <si>
    <t>6/37</t>
  </si>
  <si>
    <t>7/37</t>
  </si>
  <si>
    <t>9/37</t>
  </si>
  <si>
    <t>10/37</t>
  </si>
  <si>
    <t>11/37</t>
  </si>
  <si>
    <t>12/37</t>
  </si>
  <si>
    <t>13/37</t>
  </si>
  <si>
    <t>14/37</t>
  </si>
  <si>
    <t>15/37</t>
  </si>
  <si>
    <t>16/37</t>
  </si>
  <si>
    <t>Anirudh KS</t>
  </si>
  <si>
    <t>17/37</t>
  </si>
  <si>
    <t>19/37</t>
  </si>
  <si>
    <t>20/37</t>
  </si>
  <si>
    <t>22/37</t>
  </si>
  <si>
    <t>Nanheraja Bundela</t>
  </si>
  <si>
    <t>21/37</t>
  </si>
  <si>
    <t>23/37</t>
  </si>
  <si>
    <t>24/37</t>
  </si>
  <si>
    <t>25/37</t>
  </si>
  <si>
    <t>26/37</t>
  </si>
  <si>
    <t>27/37</t>
  </si>
  <si>
    <t>29/37</t>
  </si>
  <si>
    <t>MK Lepakkshi</t>
  </si>
  <si>
    <t>30/37</t>
  </si>
  <si>
    <t>Roshan Mahapatra</t>
  </si>
  <si>
    <t>31/37</t>
  </si>
  <si>
    <t>BL Harish</t>
  </si>
  <si>
    <t>32/37</t>
  </si>
  <si>
    <t>Vatsala Nautiyal</t>
  </si>
  <si>
    <t>35/37</t>
  </si>
  <si>
    <t>K Jeevan Anil</t>
  </si>
  <si>
    <t>37/37</t>
  </si>
  <si>
    <t>Hyderabad Sailing Week 2019</t>
  </si>
  <si>
    <t>26.06.2007</t>
  </si>
  <si>
    <t>18.10.2006</t>
  </si>
  <si>
    <t>08.08.2006</t>
  </si>
  <si>
    <t>15.12.2008</t>
  </si>
  <si>
    <t>07.05.2005</t>
  </si>
  <si>
    <t>14.04.2003</t>
  </si>
  <si>
    <t>02.06.2005</t>
  </si>
  <si>
    <t>29.05.2003</t>
  </si>
  <si>
    <t>06.02.2004</t>
  </si>
  <si>
    <t>17.10.2003</t>
  </si>
  <si>
    <t>29.11.2005</t>
  </si>
  <si>
    <t>27.12.2003</t>
  </si>
  <si>
    <t>23.05.2005</t>
  </si>
  <si>
    <t>11th Monsoon Regatta 2019</t>
  </si>
  <si>
    <t>2/59</t>
  </si>
  <si>
    <t>3/59</t>
  </si>
  <si>
    <t>6/59</t>
  </si>
  <si>
    <t>7/59</t>
  </si>
  <si>
    <t>8/59</t>
  </si>
  <si>
    <t>10/59</t>
  </si>
  <si>
    <t>9/59</t>
  </si>
  <si>
    <t>11/59</t>
  </si>
  <si>
    <t>19/59</t>
  </si>
  <si>
    <t>13/59</t>
  </si>
  <si>
    <t>15/59</t>
  </si>
  <si>
    <t>16/59</t>
  </si>
  <si>
    <t>Shirisha Kerre</t>
  </si>
  <si>
    <t>17/59</t>
  </si>
  <si>
    <t>15.02.2006</t>
  </si>
  <si>
    <t>18/59</t>
  </si>
  <si>
    <t>20/59</t>
  </si>
  <si>
    <t>22/59</t>
  </si>
  <si>
    <t>23/59</t>
  </si>
  <si>
    <t>24/59</t>
  </si>
  <si>
    <t>26/59</t>
  </si>
  <si>
    <t>Gudde Mahesh</t>
  </si>
  <si>
    <t>14.05.2005</t>
  </si>
  <si>
    <t>25/59</t>
  </si>
  <si>
    <t>Teja Kethavath</t>
  </si>
  <si>
    <t>14.05.2006</t>
  </si>
  <si>
    <t>m</t>
  </si>
  <si>
    <t>27/59</t>
  </si>
  <si>
    <t xml:space="preserve">Akash </t>
  </si>
  <si>
    <t>28/59</t>
  </si>
  <si>
    <t>Nithin Nayak Kethavath</t>
  </si>
  <si>
    <t>28.04.2007</t>
  </si>
  <si>
    <t>29/59</t>
  </si>
  <si>
    <t>31/59</t>
  </si>
  <si>
    <t>32/59</t>
  </si>
  <si>
    <t>33/59</t>
  </si>
  <si>
    <t>34/59</t>
  </si>
  <si>
    <t>35/59</t>
  </si>
  <si>
    <t>36/59</t>
  </si>
  <si>
    <t>37/59</t>
  </si>
  <si>
    <t>38/59</t>
  </si>
  <si>
    <t>39/59</t>
  </si>
  <si>
    <t>40/59</t>
  </si>
  <si>
    <t>41/59</t>
  </si>
  <si>
    <t>42/59</t>
  </si>
  <si>
    <t>44/59</t>
  </si>
  <si>
    <t>Sreeved Soma</t>
  </si>
  <si>
    <t>22.07.2006</t>
  </si>
  <si>
    <t>43/59</t>
  </si>
  <si>
    <t>45/59</t>
  </si>
  <si>
    <t>46/59</t>
  </si>
  <si>
    <t>Amrit Boorugu</t>
  </si>
  <si>
    <t>02.01.2006</t>
  </si>
  <si>
    <t>47/59</t>
  </si>
  <si>
    <t>48/59</t>
  </si>
  <si>
    <t>49/59</t>
  </si>
  <si>
    <t>Naincy Rai</t>
  </si>
  <si>
    <t>01.07.2005</t>
  </si>
  <si>
    <t>50/59</t>
  </si>
  <si>
    <t>Vidhayashi Mishra</t>
  </si>
  <si>
    <t>51/59</t>
  </si>
  <si>
    <t>52/59</t>
  </si>
  <si>
    <t>53/59</t>
  </si>
  <si>
    <t>58/59</t>
  </si>
  <si>
    <t>59/59</t>
  </si>
  <si>
    <t>Sumant Arunachalam</t>
  </si>
  <si>
    <t>54/59</t>
  </si>
  <si>
    <t>M Deepak Kumar</t>
  </si>
  <si>
    <t>55/59</t>
  </si>
  <si>
    <t>Aradhya</t>
  </si>
  <si>
    <t>05.08.2009</t>
  </si>
  <si>
    <t>56/59</t>
  </si>
  <si>
    <t>Arjun Sharma</t>
  </si>
  <si>
    <t>27.10.2007</t>
  </si>
  <si>
    <t>57/59</t>
  </si>
  <si>
    <t>Sl.no</t>
  </si>
  <si>
    <t>09.08.2005</t>
  </si>
  <si>
    <t>06.04.2007</t>
  </si>
  <si>
    <t xml:space="preserve"> Eklavya Batham</t>
  </si>
  <si>
    <t>OPTIMIST</t>
  </si>
  <si>
    <t>75 KNOTS REGATTA 2019</t>
  </si>
  <si>
    <t>POINTS</t>
  </si>
  <si>
    <t>2/11</t>
  </si>
  <si>
    <t>3/11</t>
  </si>
  <si>
    <t>4/11</t>
  </si>
  <si>
    <t>5/11</t>
  </si>
  <si>
    <t>6/11</t>
  </si>
  <si>
    <t>7/11</t>
  </si>
  <si>
    <t>10/11</t>
  </si>
  <si>
    <t>Karthik Chakali</t>
  </si>
  <si>
    <t>Soma Amogh</t>
  </si>
  <si>
    <t>8/11</t>
  </si>
  <si>
    <t>9/11</t>
  </si>
  <si>
    <t>Santosh Banoth</t>
  </si>
  <si>
    <t>Vishwanath Padidala</t>
  </si>
  <si>
    <t>Shivani Nayak</t>
  </si>
  <si>
    <t>75 knots regatta 2019</t>
  </si>
  <si>
    <t>points</t>
  </si>
  <si>
    <t>Avelino Fernandes</t>
  </si>
  <si>
    <t>75 Knots Regatta 2019</t>
  </si>
  <si>
    <t>National 2019</t>
  </si>
  <si>
    <t>Shivpujan Jaiswal/     Sagar Febi</t>
  </si>
  <si>
    <t>Dawood Qureshi/    Pradeep Thakur</t>
  </si>
  <si>
    <t>Akash Kumar/  Santhosh Ranothu</t>
  </si>
  <si>
    <t>Nationals 2019</t>
  </si>
  <si>
    <t>Vivin Vinil/    Krishna Mongia</t>
  </si>
  <si>
    <t>Durga Prasad Erra/   Karthik Chakali</t>
  </si>
  <si>
    <t>K Krishna Reddy/   M Adamaiah</t>
  </si>
  <si>
    <t>1/24</t>
  </si>
  <si>
    <t>2/24</t>
  </si>
  <si>
    <t>3/24</t>
  </si>
  <si>
    <t>4/24</t>
  </si>
  <si>
    <t>5/24</t>
  </si>
  <si>
    <t>Chunnu Kumar</t>
  </si>
  <si>
    <t>6/24</t>
  </si>
  <si>
    <t>7/24</t>
  </si>
  <si>
    <t>8/24</t>
  </si>
  <si>
    <t>9/24</t>
  </si>
  <si>
    <t>10/24</t>
  </si>
  <si>
    <t>11/24</t>
  </si>
  <si>
    <t>12/24</t>
  </si>
  <si>
    <t>13/24</t>
  </si>
  <si>
    <t>14/24</t>
  </si>
  <si>
    <t>15/24</t>
  </si>
  <si>
    <t>16/24</t>
  </si>
  <si>
    <t>17/24</t>
  </si>
  <si>
    <t>18/24</t>
  </si>
  <si>
    <t>19/24</t>
  </si>
  <si>
    <t>20/24</t>
  </si>
  <si>
    <t>21/24</t>
  </si>
  <si>
    <t>23/24</t>
  </si>
  <si>
    <t>A Ganesh</t>
  </si>
  <si>
    <t>22/24</t>
  </si>
  <si>
    <t>VK Samyukth</t>
  </si>
  <si>
    <t>24/24</t>
  </si>
  <si>
    <t>Ram Milan Yadav</t>
  </si>
  <si>
    <t>1/12</t>
  </si>
  <si>
    <t>2/12</t>
  </si>
  <si>
    <t>4/12</t>
  </si>
  <si>
    <t>Chitresh T</t>
  </si>
  <si>
    <t>3/12</t>
  </si>
  <si>
    <t>Govind Bairagi</t>
  </si>
  <si>
    <t>Asish S Roy</t>
  </si>
  <si>
    <t>Alok Pandey</t>
  </si>
  <si>
    <t>Amit Sahoo</t>
  </si>
  <si>
    <t>S Vijay Ranjan</t>
  </si>
  <si>
    <t>Abhimanyu Kanwar</t>
  </si>
  <si>
    <t>Yuvraj Goswami</t>
  </si>
  <si>
    <t>5/12</t>
  </si>
  <si>
    <t>6/12</t>
  </si>
  <si>
    <t>7/12</t>
  </si>
  <si>
    <t>8/12</t>
  </si>
  <si>
    <t>9/12</t>
  </si>
  <si>
    <t>10/12</t>
  </si>
  <si>
    <t>11/12</t>
  </si>
  <si>
    <t>12/12</t>
  </si>
  <si>
    <t>1/66</t>
  </si>
  <si>
    <t>3/66</t>
  </si>
  <si>
    <t>5/66</t>
  </si>
  <si>
    <t>6/66</t>
  </si>
  <si>
    <t>8/66</t>
  </si>
  <si>
    <t>9/66</t>
  </si>
  <si>
    <t>10/66</t>
  </si>
  <si>
    <t>11/66</t>
  </si>
  <si>
    <t>Laveti Jhansi Priya</t>
  </si>
  <si>
    <t>13/66</t>
  </si>
  <si>
    <t>Pushkar Tembhre</t>
  </si>
  <si>
    <t>14/66</t>
  </si>
  <si>
    <t>15/66</t>
  </si>
  <si>
    <t>16/66</t>
  </si>
  <si>
    <t>17/66</t>
  </si>
  <si>
    <t>18/66</t>
  </si>
  <si>
    <t>19/66</t>
  </si>
  <si>
    <t>20/66</t>
  </si>
  <si>
    <t>21/66</t>
  </si>
  <si>
    <t>22/66</t>
  </si>
  <si>
    <t>23/66</t>
  </si>
  <si>
    <t>24/66</t>
  </si>
  <si>
    <t>25/66</t>
  </si>
  <si>
    <t>26/66</t>
  </si>
  <si>
    <t>27/66</t>
  </si>
  <si>
    <t>28/66</t>
  </si>
  <si>
    <t>29/66</t>
  </si>
  <si>
    <t>30/66</t>
  </si>
  <si>
    <t>31/66</t>
  </si>
  <si>
    <t>32/66</t>
  </si>
  <si>
    <t>33/66</t>
  </si>
  <si>
    <t>34/66</t>
  </si>
  <si>
    <t>Nikhil</t>
  </si>
  <si>
    <t>35/66</t>
  </si>
  <si>
    <t>36/66</t>
  </si>
  <si>
    <t>37/66</t>
  </si>
  <si>
    <t>38/66</t>
  </si>
  <si>
    <t>Praveen Ramavath</t>
  </si>
  <si>
    <t>39/66</t>
  </si>
  <si>
    <t>40/66</t>
  </si>
  <si>
    <t>41/66</t>
  </si>
  <si>
    <t>42/66</t>
  </si>
  <si>
    <t>43/66</t>
  </si>
  <si>
    <t>44/66</t>
  </si>
  <si>
    <t>45/66</t>
  </si>
  <si>
    <t>46/66</t>
  </si>
  <si>
    <t>Sunil Mudavath</t>
  </si>
  <si>
    <t>47/66</t>
  </si>
  <si>
    <t>48/66</t>
  </si>
  <si>
    <t>49/66</t>
  </si>
  <si>
    <t>Ramavath Aravindh</t>
  </si>
  <si>
    <t>50/66</t>
  </si>
  <si>
    <t>Kalvarala Abhiram</t>
  </si>
  <si>
    <t>51/66</t>
  </si>
  <si>
    <t>52/66</t>
  </si>
  <si>
    <t>Sravan Katravath</t>
  </si>
  <si>
    <t>53/66</t>
  </si>
  <si>
    <t>54/66</t>
  </si>
  <si>
    <t>Aarti</t>
  </si>
  <si>
    <t>55/66</t>
  </si>
  <si>
    <t>Khyati Yadav</t>
  </si>
  <si>
    <t>56/66</t>
  </si>
  <si>
    <t>57/66</t>
  </si>
  <si>
    <t>58/66</t>
  </si>
  <si>
    <t>Arnav Gowda</t>
  </si>
  <si>
    <t>59/66</t>
  </si>
  <si>
    <t>Vikram Singh Bhati</t>
  </si>
  <si>
    <t>60/66</t>
  </si>
  <si>
    <t>Hriday Jayram  Joshi</t>
  </si>
  <si>
    <t>61/66</t>
  </si>
  <si>
    <t>Saurav Mukherjee</t>
  </si>
  <si>
    <t>62/66</t>
  </si>
  <si>
    <t>Arnav Kudale</t>
  </si>
  <si>
    <t>63/66</t>
  </si>
  <si>
    <t>Pranav Birari</t>
  </si>
  <si>
    <t>Derezar Master</t>
  </si>
  <si>
    <t>65/66</t>
  </si>
  <si>
    <t>66/66</t>
  </si>
  <si>
    <t>Vidhyanshi Mishra</t>
  </si>
  <si>
    <t>13.07.2005</t>
  </si>
  <si>
    <t>23.06.2005</t>
  </si>
  <si>
    <t>18.06.2006</t>
  </si>
  <si>
    <t>16.02.2007</t>
  </si>
  <si>
    <t>25.11.2007</t>
  </si>
  <si>
    <t>13.04.2008</t>
  </si>
  <si>
    <t>28.05.2005</t>
  </si>
  <si>
    <t>19.10.2005</t>
  </si>
  <si>
    <t>09.04.2008</t>
  </si>
  <si>
    <t>10.09.2010</t>
  </si>
  <si>
    <t>14.03.2006</t>
  </si>
  <si>
    <t>-</t>
  </si>
  <si>
    <t>21.10.2005</t>
  </si>
  <si>
    <t>11.02.2006</t>
  </si>
  <si>
    <t>12.10.2004</t>
  </si>
  <si>
    <t>24.09.2004</t>
  </si>
  <si>
    <t>06.07.2004</t>
  </si>
  <si>
    <t>07.01.2005</t>
  </si>
  <si>
    <t>10.07.2005</t>
  </si>
  <si>
    <t xml:space="preserve">12.10.2003/22.08.2002   </t>
  </si>
  <si>
    <t>17.01.2003/ 02.03.2003</t>
  </si>
  <si>
    <t>20.08.2005/ -</t>
  </si>
  <si>
    <t>27.09.2002/ 03.09.2002</t>
  </si>
  <si>
    <t>28.12.2002/ 22.05.2004</t>
  </si>
  <si>
    <t>01.03.2005/ 18.06.2006</t>
  </si>
  <si>
    <t>NP (SHIVANI- NOT YAI MEMBER)</t>
  </si>
  <si>
    <t>NP(SHIVANI- NOT YAI MEMBER)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</si>
</sst>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.mm\.yy;@"/>
    <numFmt numFmtId="165" formatCode="dd/mm/yyyy;@"/>
    <numFmt numFmtId="166" formatCode="dd\.mm\.yyyy;@"/>
  </numFmts>
  <fonts count="9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/>
    <xf numFmtId="165" fontId="3" fillId="0" borderId="1" xfId="0" applyNumberFormat="1" applyFont="1" applyBorder="1" applyAlignment="1"/>
    <xf numFmtId="0" fontId="3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Fill="1" applyBorder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66" fontId="3" fillId="0" borderId="1" xfId="0" applyNumberFormat="1" applyFont="1" applyBorder="1" applyAlignment="1">
      <alignment horizontal="center"/>
    </xf>
    <xf numFmtId="0" fontId="3" fillId="0" borderId="1" xfId="0" quotePrefix="1" applyNumberFormat="1" applyFont="1" applyBorder="1" applyAlignment="1"/>
    <xf numFmtId="49" fontId="3" fillId="0" borderId="1" xfId="0" quotePrefix="1" applyNumberFormat="1" applyFont="1" applyBorder="1" applyAlignment="1">
      <alignment horizontal="center" vertical="center"/>
    </xf>
    <xf numFmtId="0" fontId="3" fillId="0" borderId="1" xfId="0" applyNumberFormat="1" applyFont="1" applyBorder="1" applyAlignment="1"/>
    <xf numFmtId="0" fontId="3" fillId="0" borderId="1" xfId="0" quotePrefix="1" applyNumberFormat="1" applyFont="1" applyBorder="1" applyAlignment="1">
      <alignment horizontal="left"/>
    </xf>
    <xf numFmtId="0" fontId="3" fillId="0" borderId="1" xfId="0" quotePrefix="1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Fill="1" applyBorder="1" applyAlignment="1">
      <alignment horizontal="center"/>
    </xf>
    <xf numFmtId="12" fontId="0" fillId="0" borderId="1" xfId="0" applyNumberForma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49" fontId="3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49" fontId="2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64" fontId="0" fillId="0" borderId="1" xfId="0" applyNumberFormat="1" applyFont="1" applyBorder="1" applyAlignment="1">
      <alignment horizontal="center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9" fontId="3" fillId="0" borderId="0" xfId="0" applyNumberFormat="1" applyFont="1" applyAlignment="1">
      <alignment horizontal="center" vertical="center" wrapText="1"/>
    </xf>
    <xf numFmtId="17" fontId="3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quotePrefix="1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NumberFormat="1" applyFont="1" applyBorder="1" applyAlignment="1">
      <alignment horizontal="center" vertical="center" wrapText="1"/>
    </xf>
    <xf numFmtId="12" fontId="0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/>
    </xf>
    <xf numFmtId="0" fontId="0" fillId="3" borderId="0" xfId="0" applyNumberFormat="1" applyFill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3" fillId="3" borderId="1" xfId="0" quotePrefix="1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0" fillId="3" borderId="0" xfId="0" applyNumberFormat="1" applyFill="1" applyAlignment="1">
      <alignment horizontal="center"/>
    </xf>
    <xf numFmtId="0" fontId="5" fillId="3" borderId="1" xfId="0" quotePrefix="1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0" fontId="5" fillId="3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49" fontId="3" fillId="0" borderId="6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49" fontId="3" fillId="0" borderId="7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wrapText="1"/>
    </xf>
    <xf numFmtId="0" fontId="3" fillId="0" borderId="5" xfId="0" applyFont="1" applyFill="1" applyBorder="1"/>
    <xf numFmtId="0" fontId="3" fillId="0" borderId="5" xfId="0" quotePrefix="1" applyNumberFormat="1" applyFont="1" applyBorder="1" applyAlignment="1"/>
    <xf numFmtId="49" fontId="0" fillId="0" borderId="5" xfId="0" applyNumberFormat="1" applyBorder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49" fontId="3" fillId="0" borderId="5" xfId="0" quotePrefix="1" applyNumberFormat="1" applyFont="1" applyBorder="1" applyAlignment="1">
      <alignment horizontal="center" vertical="center"/>
    </xf>
    <xf numFmtId="0" fontId="3" fillId="3" borderId="5" xfId="0" quotePrefix="1" applyNumberFormat="1" applyFont="1" applyFill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7" fillId="0" borderId="1" xfId="0" applyNumberFormat="1" applyFont="1" applyBorder="1" applyAlignment="1">
      <alignment horizontal="center" vertical="center"/>
    </xf>
    <xf numFmtId="12" fontId="7" fillId="0" borderId="3" xfId="0" applyNumberFormat="1" applyFont="1" applyBorder="1" applyAlignment="1">
      <alignment horizontal="center" vertical="center" wrapText="1"/>
    </xf>
    <xf numFmtId="12" fontId="8" fillId="0" borderId="1" xfId="0" applyNumberFormat="1" applyFont="1" applyBorder="1"/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/>
    <xf numFmtId="164" fontId="8" fillId="0" borderId="1" xfId="0" applyNumberFormat="1" applyFont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/>
    <xf numFmtId="0" fontId="7" fillId="0" borderId="1" xfId="0" applyNumberFormat="1" applyFont="1" applyBorder="1" applyAlignment="1"/>
    <xf numFmtId="0" fontId="7" fillId="0" borderId="1" xfId="0" applyNumberFormat="1" applyFont="1" applyBorder="1" applyAlignment="1">
      <alignment horizontal="center"/>
    </xf>
    <xf numFmtId="166" fontId="7" fillId="0" borderId="1" xfId="0" applyNumberFormat="1" applyFont="1" applyBorder="1" applyAlignment="1">
      <alignment horizontal="center"/>
    </xf>
    <xf numFmtId="166" fontId="7" fillId="0" borderId="1" xfId="0" applyNumberFormat="1" applyFont="1" applyBorder="1" applyAlignment="1"/>
    <xf numFmtId="49" fontId="7" fillId="0" borderId="1" xfId="0" quotePrefix="1" applyNumberFormat="1" applyFont="1" applyBorder="1" applyAlignment="1">
      <alignment horizontal="center"/>
    </xf>
    <xf numFmtId="0" fontId="7" fillId="0" borderId="1" xfId="0" quotePrefix="1" applyNumberFormat="1" applyFont="1" applyBorder="1" applyAlignment="1"/>
    <xf numFmtId="164" fontId="7" fillId="0" borderId="1" xfId="0" applyNumberFormat="1" applyFont="1" applyBorder="1" applyAlignment="1">
      <alignment horizontal="center"/>
    </xf>
    <xf numFmtId="0" fontId="8" fillId="0" borderId="1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0" fillId="0" borderId="2" xfId="0" applyFont="1" applyBorder="1" applyAlignment="1">
      <alignment wrapText="1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"/>
  <sheetViews>
    <sheetView tabSelected="1" view="pageBreakPreview" zoomScale="115" zoomScaleNormal="100" zoomScaleSheetLayoutView="115" zoomScalePageLayoutView="85" workbookViewId="0">
      <selection activeCell="A47" sqref="A47"/>
    </sheetView>
  </sheetViews>
  <sheetFormatPr defaultRowHeight="15" x14ac:dyDescent="0.25"/>
  <cols>
    <col min="1" max="1" width="7" customWidth="1"/>
    <col min="2" max="2" width="24.85546875" bestFit="1" customWidth="1"/>
    <col min="3" max="3" width="7.7109375" style="1" bestFit="1" customWidth="1"/>
    <col min="4" max="4" width="11.140625" style="1" customWidth="1"/>
    <col min="5" max="5" width="11" style="1" customWidth="1"/>
    <col min="6" max="6" width="10.28515625" style="84" customWidth="1"/>
    <col min="7" max="7" width="11" style="28" customWidth="1"/>
    <col min="8" max="8" width="10.28515625" style="93" customWidth="1"/>
    <col min="9" max="9" width="11" style="19" customWidth="1"/>
    <col min="10" max="10" width="10.28515625" style="98" customWidth="1"/>
    <col min="11" max="11" width="11.85546875" style="19" customWidth="1"/>
    <col min="12" max="12" width="10.28515625" style="98" customWidth="1"/>
    <col min="13" max="13" width="12.140625" style="67" customWidth="1"/>
    <col min="14" max="14" width="14.85546875" style="67" customWidth="1"/>
  </cols>
  <sheetData>
    <row r="1" spans="1:14" x14ac:dyDescent="0.25">
      <c r="B1" s="157" t="s">
        <v>508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8"/>
      <c r="N1" s="158"/>
    </row>
    <row r="2" spans="1:14" s="18" customFormat="1" ht="57" customHeight="1" x14ac:dyDescent="0.25">
      <c r="A2" s="16" t="s">
        <v>504</v>
      </c>
      <c r="B2" s="16" t="s">
        <v>7</v>
      </c>
      <c r="C2" s="7" t="s">
        <v>32</v>
      </c>
      <c r="D2" s="7" t="s">
        <v>52</v>
      </c>
      <c r="E2" s="17" t="s">
        <v>529</v>
      </c>
      <c r="F2" s="83" t="s">
        <v>87</v>
      </c>
      <c r="G2" s="17" t="s">
        <v>428</v>
      </c>
      <c r="H2" s="91" t="s">
        <v>87</v>
      </c>
      <c r="I2" s="39" t="s">
        <v>195</v>
      </c>
      <c r="J2" s="94" t="s">
        <v>87</v>
      </c>
      <c r="K2" s="39" t="s">
        <v>169</v>
      </c>
      <c r="L2" s="94" t="s">
        <v>87</v>
      </c>
      <c r="M2" s="73" t="s">
        <v>88</v>
      </c>
      <c r="N2" s="73" t="s">
        <v>137</v>
      </c>
    </row>
    <row r="3" spans="1:14" x14ac:dyDescent="0.25">
      <c r="A3" s="85">
        <v>1</v>
      </c>
      <c r="B3" s="13" t="s">
        <v>40</v>
      </c>
      <c r="C3" s="12" t="s">
        <v>34</v>
      </c>
      <c r="D3" s="23" t="s">
        <v>60</v>
      </c>
      <c r="E3" s="10" t="s">
        <v>585</v>
      </c>
      <c r="F3" s="108">
        <v>66</v>
      </c>
      <c r="G3" s="105" t="s">
        <v>430</v>
      </c>
      <c r="H3" s="91">
        <v>57</v>
      </c>
      <c r="I3" s="10" t="s">
        <v>257</v>
      </c>
      <c r="J3" s="91">
        <v>63</v>
      </c>
      <c r="K3" s="10" t="s">
        <v>100</v>
      </c>
      <c r="L3" s="91">
        <v>50</v>
      </c>
      <c r="M3" s="10">
        <f>SUM(J3+L3+F3+H3)</f>
        <v>236</v>
      </c>
      <c r="N3" s="10">
        <f>M3-MIN(F3,H3,J3,L3)</f>
        <v>186</v>
      </c>
    </row>
    <row r="4" spans="1:14" x14ac:dyDescent="0.25">
      <c r="A4" s="85">
        <v>2</v>
      </c>
      <c r="B4" s="8" t="s">
        <v>2</v>
      </c>
      <c r="C4" s="12" t="s">
        <v>34</v>
      </c>
      <c r="D4" s="22" t="s">
        <v>55</v>
      </c>
      <c r="E4" s="10" t="s">
        <v>587</v>
      </c>
      <c r="F4" s="108">
        <v>62</v>
      </c>
      <c r="G4" s="105" t="s">
        <v>433</v>
      </c>
      <c r="H4" s="91">
        <v>52</v>
      </c>
      <c r="I4" s="10" t="s">
        <v>256</v>
      </c>
      <c r="J4" s="91">
        <v>64</v>
      </c>
      <c r="K4" s="10" t="s">
        <v>104</v>
      </c>
      <c r="L4" s="97">
        <v>34</v>
      </c>
      <c r="M4" s="10">
        <f>SUM(J4+L4+F4+H4)</f>
        <v>212</v>
      </c>
      <c r="N4" s="10">
        <f>M4-MIN(F4,H4,J4,L4)</f>
        <v>178</v>
      </c>
    </row>
    <row r="5" spans="1:14" x14ac:dyDescent="0.25">
      <c r="A5" s="85">
        <v>3</v>
      </c>
      <c r="B5" s="13" t="s">
        <v>39</v>
      </c>
      <c r="C5" s="12" t="s">
        <v>34</v>
      </c>
      <c r="D5" s="24" t="s">
        <v>70</v>
      </c>
      <c r="E5" s="10" t="s">
        <v>586</v>
      </c>
      <c r="F5" s="108">
        <v>64</v>
      </c>
      <c r="G5" s="105" t="s">
        <v>438</v>
      </c>
      <c r="H5" s="91">
        <v>47</v>
      </c>
      <c r="I5" s="10" t="s">
        <v>258</v>
      </c>
      <c r="J5" s="91">
        <v>61</v>
      </c>
      <c r="K5" s="10" t="s">
        <v>102</v>
      </c>
      <c r="L5" s="91">
        <v>45</v>
      </c>
      <c r="M5" s="10">
        <f>SUM(J5+L5+F5+H5)</f>
        <v>217</v>
      </c>
      <c r="N5" s="10">
        <f>M5-MIN(F5,H5,J5,L5)</f>
        <v>172</v>
      </c>
    </row>
    <row r="6" spans="1:14" s="18" customFormat="1" x14ac:dyDescent="0.25">
      <c r="A6" s="85">
        <v>4</v>
      </c>
      <c r="B6" s="8" t="s">
        <v>507</v>
      </c>
      <c r="C6" s="12" t="s">
        <v>34</v>
      </c>
      <c r="D6" s="36" t="s">
        <v>65</v>
      </c>
      <c r="E6" s="10" t="s">
        <v>588</v>
      </c>
      <c r="F6" s="108">
        <v>61</v>
      </c>
      <c r="G6" s="105" t="s">
        <v>436</v>
      </c>
      <c r="H6" s="91">
        <v>49</v>
      </c>
      <c r="I6" s="10" t="s">
        <v>262</v>
      </c>
      <c r="J6" s="91">
        <v>58</v>
      </c>
      <c r="K6" s="10" t="s">
        <v>106</v>
      </c>
      <c r="L6" s="91">
        <v>28</v>
      </c>
      <c r="M6" s="10">
        <f>SUM(J6+L6+F6+H6)</f>
        <v>196</v>
      </c>
      <c r="N6" s="10">
        <f>M6-MIN(F6,H6,J6,L6)</f>
        <v>168</v>
      </c>
    </row>
    <row r="7" spans="1:14" x14ac:dyDescent="0.25">
      <c r="A7" s="85">
        <v>5</v>
      </c>
      <c r="B7" s="8" t="s">
        <v>260</v>
      </c>
      <c r="C7" s="12" t="s">
        <v>33</v>
      </c>
      <c r="D7" s="22" t="s">
        <v>54</v>
      </c>
      <c r="E7" s="10" t="s">
        <v>5</v>
      </c>
      <c r="F7" s="91">
        <v>0</v>
      </c>
      <c r="G7" s="105" t="s">
        <v>429</v>
      </c>
      <c r="H7" s="91">
        <v>58</v>
      </c>
      <c r="I7" s="10" t="s">
        <v>261</v>
      </c>
      <c r="J7" s="91">
        <v>59</v>
      </c>
      <c r="K7" s="10" t="s">
        <v>101</v>
      </c>
      <c r="L7" s="91">
        <v>46</v>
      </c>
      <c r="M7" s="10">
        <f>SUM(J7+L7+F7+H7)</f>
        <v>163</v>
      </c>
      <c r="N7" s="10">
        <f>M7-MIN(F7,H7,J7,L7)</f>
        <v>163</v>
      </c>
    </row>
    <row r="8" spans="1:14" x14ac:dyDescent="0.25">
      <c r="A8" s="85">
        <v>6</v>
      </c>
      <c r="B8" s="13" t="s">
        <v>41</v>
      </c>
      <c r="C8" s="12" t="s">
        <v>34</v>
      </c>
      <c r="D8" s="36" t="s">
        <v>68</v>
      </c>
      <c r="E8" s="10" t="s">
        <v>589</v>
      </c>
      <c r="F8" s="108">
        <v>59</v>
      </c>
      <c r="G8" s="105" t="s">
        <v>434</v>
      </c>
      <c r="H8" s="91">
        <v>50</v>
      </c>
      <c r="I8" s="10" t="s">
        <v>268</v>
      </c>
      <c r="J8" s="91">
        <v>52</v>
      </c>
      <c r="K8" s="10" t="s">
        <v>115</v>
      </c>
      <c r="L8" s="97">
        <v>22</v>
      </c>
      <c r="M8" s="10">
        <f>SUM(J8+L8+F8+H8)</f>
        <v>183</v>
      </c>
      <c r="N8" s="10">
        <f>M8-MIN(F8,H8,J8,L8)</f>
        <v>161</v>
      </c>
    </row>
    <row r="9" spans="1:14" s="18" customFormat="1" x14ac:dyDescent="0.25">
      <c r="A9" s="85">
        <v>7</v>
      </c>
      <c r="B9" s="13" t="s">
        <v>265</v>
      </c>
      <c r="C9" s="3" t="s">
        <v>34</v>
      </c>
      <c r="D9" s="68" t="s">
        <v>338</v>
      </c>
      <c r="E9" s="10" t="s">
        <v>597</v>
      </c>
      <c r="F9" s="108">
        <v>52</v>
      </c>
      <c r="G9" s="105" t="s">
        <v>435</v>
      </c>
      <c r="H9" s="91">
        <v>51</v>
      </c>
      <c r="I9" s="27" t="s">
        <v>266</v>
      </c>
      <c r="J9" s="95">
        <v>54</v>
      </c>
      <c r="K9" s="10" t="s">
        <v>5</v>
      </c>
      <c r="L9" s="97">
        <v>0</v>
      </c>
      <c r="M9" s="10">
        <f>SUM(J9+L9+F9+H9)</f>
        <v>157</v>
      </c>
      <c r="N9" s="10">
        <f>M9-MIN(F9,H9,J9,L9)</f>
        <v>157</v>
      </c>
    </row>
    <row r="10" spans="1:14" x14ac:dyDescent="0.25">
      <c r="A10" s="85">
        <v>8</v>
      </c>
      <c r="B10" s="13" t="s">
        <v>269</v>
      </c>
      <c r="C10" s="12" t="s">
        <v>34</v>
      </c>
      <c r="D10" s="24" t="s">
        <v>69</v>
      </c>
      <c r="E10" s="10" t="s">
        <v>590</v>
      </c>
      <c r="F10" s="108">
        <v>58</v>
      </c>
      <c r="G10" s="105" t="s">
        <v>437</v>
      </c>
      <c r="H10" s="91">
        <v>41</v>
      </c>
      <c r="I10" s="10" t="s">
        <v>270</v>
      </c>
      <c r="J10" s="91">
        <v>51</v>
      </c>
      <c r="K10" s="10" t="s">
        <v>103</v>
      </c>
      <c r="L10" s="91">
        <v>40</v>
      </c>
      <c r="M10" s="10">
        <f>SUM(J10+L10+F10+H10)</f>
        <v>190</v>
      </c>
      <c r="N10" s="10">
        <f>M10-MIN(F10,H10,J10,L10)</f>
        <v>150</v>
      </c>
    </row>
    <row r="11" spans="1:14" s="18" customFormat="1" x14ac:dyDescent="0.25">
      <c r="A11" s="85">
        <v>9</v>
      </c>
      <c r="B11" s="13" t="s">
        <v>139</v>
      </c>
      <c r="C11" s="3" t="s">
        <v>34</v>
      </c>
      <c r="D11" s="3" t="s">
        <v>140</v>
      </c>
      <c r="E11" s="10" t="s">
        <v>600</v>
      </c>
      <c r="F11" s="108">
        <v>49</v>
      </c>
      <c r="G11" s="105" t="s">
        <v>440</v>
      </c>
      <c r="H11" s="91">
        <v>44</v>
      </c>
      <c r="I11" s="27" t="s">
        <v>267</v>
      </c>
      <c r="J11" s="95">
        <v>53</v>
      </c>
      <c r="K11" s="27" t="s">
        <v>112</v>
      </c>
      <c r="L11" s="95">
        <v>24</v>
      </c>
      <c r="M11" s="10">
        <f>SUM(J11+L11+F11+H11)</f>
        <v>170</v>
      </c>
      <c r="N11" s="10">
        <f>M11-MIN(F11,H11,J11,L11)</f>
        <v>146</v>
      </c>
    </row>
    <row r="12" spans="1:14" x14ac:dyDescent="0.25">
      <c r="A12" s="85">
        <v>10</v>
      </c>
      <c r="B12" s="13" t="s">
        <v>593</v>
      </c>
      <c r="C12" s="12" t="s">
        <v>33</v>
      </c>
      <c r="D12" s="22" t="s">
        <v>111</v>
      </c>
      <c r="E12" s="10" t="s">
        <v>594</v>
      </c>
      <c r="F12" s="108">
        <v>54</v>
      </c>
      <c r="G12" s="105" t="s">
        <v>444</v>
      </c>
      <c r="H12" s="91">
        <v>42</v>
      </c>
      <c r="I12" s="10" t="s">
        <v>273</v>
      </c>
      <c r="J12" s="91">
        <v>49</v>
      </c>
      <c r="K12" s="10" t="s">
        <v>110</v>
      </c>
      <c r="L12" s="91">
        <v>26</v>
      </c>
      <c r="M12" s="10">
        <f>SUM(J12+L12+F12+H12)</f>
        <v>171</v>
      </c>
      <c r="N12" s="10">
        <f>M12-MIN(F12,H12,J12,L12)</f>
        <v>145</v>
      </c>
    </row>
    <row r="13" spans="1:14" x14ac:dyDescent="0.25">
      <c r="A13" s="85">
        <v>11</v>
      </c>
      <c r="B13" s="8" t="s">
        <v>45</v>
      </c>
      <c r="C13" s="12" t="s">
        <v>34</v>
      </c>
      <c r="D13" s="36" t="s">
        <v>66</v>
      </c>
      <c r="E13" s="10" t="s">
        <v>606</v>
      </c>
      <c r="F13" s="108">
        <v>43</v>
      </c>
      <c r="G13" s="105" t="s">
        <v>464</v>
      </c>
      <c r="H13" s="91">
        <v>27</v>
      </c>
      <c r="I13" s="10" t="s">
        <v>259</v>
      </c>
      <c r="J13" s="91">
        <v>60</v>
      </c>
      <c r="K13" s="10" t="s">
        <v>128</v>
      </c>
      <c r="L13" s="97">
        <v>11</v>
      </c>
      <c r="M13" s="10">
        <f>SUM(J13+L13+F13+H13)</f>
        <v>141</v>
      </c>
      <c r="N13" s="10">
        <f>M13-MIN(F13,H13,J13,L13)</f>
        <v>130</v>
      </c>
    </row>
    <row r="14" spans="1:14" x14ac:dyDescent="0.25">
      <c r="A14" s="85">
        <v>12</v>
      </c>
      <c r="B14" s="37" t="s">
        <v>109</v>
      </c>
      <c r="C14" s="12" t="s">
        <v>34</v>
      </c>
      <c r="D14" s="38" t="s">
        <v>108</v>
      </c>
      <c r="E14" s="10" t="s">
        <v>603</v>
      </c>
      <c r="F14" s="108">
        <v>46</v>
      </c>
      <c r="G14" s="105" t="s">
        <v>448</v>
      </c>
      <c r="H14" s="91">
        <v>36</v>
      </c>
      <c r="I14" s="35" t="s">
        <v>277</v>
      </c>
      <c r="J14" s="96">
        <v>42</v>
      </c>
      <c r="K14" s="35" t="s">
        <v>123</v>
      </c>
      <c r="L14" s="96">
        <v>17</v>
      </c>
      <c r="M14" s="10">
        <f>SUM(J14+L14+F14+H14)</f>
        <v>141</v>
      </c>
      <c r="N14" s="10">
        <f>M14-MIN(F14,H14,J14,L14)</f>
        <v>124</v>
      </c>
    </row>
    <row r="15" spans="1:14" x14ac:dyDescent="0.25">
      <c r="A15" s="85">
        <v>13</v>
      </c>
      <c r="B15" s="13" t="s">
        <v>113</v>
      </c>
      <c r="C15" s="12" t="s">
        <v>33</v>
      </c>
      <c r="D15" s="22" t="s">
        <v>114</v>
      </c>
      <c r="E15" s="10" t="s">
        <v>609</v>
      </c>
      <c r="F15" s="108">
        <v>40</v>
      </c>
      <c r="G15" s="105" t="s">
        <v>431</v>
      </c>
      <c r="H15" s="91">
        <v>54</v>
      </c>
      <c r="I15" s="10" t="s">
        <v>291</v>
      </c>
      <c r="J15" s="91">
        <v>30</v>
      </c>
      <c r="K15" s="10" t="s">
        <v>5</v>
      </c>
      <c r="L15" s="97">
        <v>0</v>
      </c>
      <c r="M15" s="10">
        <f>SUM(J15+L15+F15+H15)</f>
        <v>124</v>
      </c>
      <c r="N15" s="10">
        <f>M15-MIN(F15,H15,J15,L15)</f>
        <v>124</v>
      </c>
    </row>
    <row r="16" spans="1:14" x14ac:dyDescent="0.25">
      <c r="A16" s="85">
        <v>14</v>
      </c>
      <c r="B16" s="13" t="s">
        <v>141</v>
      </c>
      <c r="C16" s="3" t="s">
        <v>33</v>
      </c>
      <c r="D16" s="3" t="s">
        <v>142</v>
      </c>
      <c r="E16" s="10" t="s">
        <v>599</v>
      </c>
      <c r="F16" s="108">
        <v>50</v>
      </c>
      <c r="G16" s="105" t="s">
        <v>465</v>
      </c>
      <c r="H16" s="91">
        <v>26</v>
      </c>
      <c r="I16" s="27" t="s">
        <v>274</v>
      </c>
      <c r="J16" s="95">
        <v>47</v>
      </c>
      <c r="K16" s="27" t="s">
        <v>124</v>
      </c>
      <c r="L16" s="95">
        <v>14</v>
      </c>
      <c r="M16" s="10">
        <f>SUM(J16+L16+F16+H16)</f>
        <v>137</v>
      </c>
      <c r="N16" s="10">
        <f>M16-MIN(F16,H16,J16,L16)</f>
        <v>123</v>
      </c>
    </row>
    <row r="17" spans="1:14" x14ac:dyDescent="0.25">
      <c r="A17" s="85">
        <v>15</v>
      </c>
      <c r="B17" s="13" t="s">
        <v>119</v>
      </c>
      <c r="C17" s="12" t="s">
        <v>33</v>
      </c>
      <c r="D17" s="22" t="s">
        <v>120</v>
      </c>
      <c r="E17" s="10" t="s">
        <v>608</v>
      </c>
      <c r="F17" s="108">
        <v>41</v>
      </c>
      <c r="G17" s="105" t="s">
        <v>432</v>
      </c>
      <c r="H17" s="91">
        <v>53</v>
      </c>
      <c r="I17" s="10" t="s">
        <v>292</v>
      </c>
      <c r="J17" s="91">
        <v>29</v>
      </c>
      <c r="K17" s="10" t="s">
        <v>5</v>
      </c>
      <c r="L17" s="91">
        <v>0</v>
      </c>
      <c r="M17" s="10">
        <f>SUM(J17+L17+F17+H17)</f>
        <v>123</v>
      </c>
      <c r="N17" s="10">
        <f>M17-MIN(F17,H17,J17,L17)</f>
        <v>123</v>
      </c>
    </row>
    <row r="18" spans="1:14" x14ac:dyDescent="0.25">
      <c r="A18" s="85">
        <v>16</v>
      </c>
      <c r="B18" s="13" t="s">
        <v>271</v>
      </c>
      <c r="C18" s="3" t="s">
        <v>33</v>
      </c>
      <c r="D18" s="80" t="s">
        <v>339</v>
      </c>
      <c r="E18" s="10" t="s">
        <v>598</v>
      </c>
      <c r="F18" s="108">
        <v>51</v>
      </c>
      <c r="G18" s="105" t="s">
        <v>473</v>
      </c>
      <c r="H18" s="91">
        <v>18</v>
      </c>
      <c r="I18" s="27" t="s">
        <v>272</v>
      </c>
      <c r="J18" s="95">
        <v>50</v>
      </c>
      <c r="K18" s="10" t="s">
        <v>5</v>
      </c>
      <c r="L18" s="97">
        <v>0</v>
      </c>
      <c r="M18" s="10">
        <f>SUM(J18+L18+F18+H18)</f>
        <v>119</v>
      </c>
      <c r="N18" s="10">
        <f>M18-MIN(F18,H18,J18,L18)</f>
        <v>119</v>
      </c>
    </row>
    <row r="19" spans="1:14" x14ac:dyDescent="0.25">
      <c r="A19" s="85">
        <v>17</v>
      </c>
      <c r="B19" s="13" t="s">
        <v>38</v>
      </c>
      <c r="C19" s="12" t="s">
        <v>34</v>
      </c>
      <c r="D19" s="23" t="s">
        <v>62</v>
      </c>
      <c r="E19" s="105" t="s">
        <v>604</v>
      </c>
      <c r="F19" s="108">
        <v>45</v>
      </c>
      <c r="G19" s="105" t="s">
        <v>5</v>
      </c>
      <c r="H19" s="91">
        <v>0</v>
      </c>
      <c r="I19" s="10" t="s">
        <v>275</v>
      </c>
      <c r="J19" s="91">
        <v>46</v>
      </c>
      <c r="K19" s="10" t="s">
        <v>107</v>
      </c>
      <c r="L19" s="91">
        <v>27</v>
      </c>
      <c r="M19" s="10">
        <f>SUM(J19+L19+F19+H19)</f>
        <v>118</v>
      </c>
      <c r="N19" s="10">
        <f>M19-MIN(F19,H19,J19,L19)</f>
        <v>118</v>
      </c>
    </row>
    <row r="20" spans="1:14" x14ac:dyDescent="0.25">
      <c r="A20" s="85">
        <v>18</v>
      </c>
      <c r="B20" s="13" t="s">
        <v>263</v>
      </c>
      <c r="C20" s="3" t="s">
        <v>34</v>
      </c>
      <c r="D20" s="68" t="s">
        <v>337</v>
      </c>
      <c r="E20" s="10" t="s">
        <v>616</v>
      </c>
      <c r="F20" s="108">
        <v>33</v>
      </c>
      <c r="G20" s="105" t="s">
        <v>472</v>
      </c>
      <c r="H20" s="91">
        <v>19</v>
      </c>
      <c r="I20" s="27" t="s">
        <v>264</v>
      </c>
      <c r="J20" s="95">
        <v>57</v>
      </c>
      <c r="K20" s="10" t="s">
        <v>5</v>
      </c>
      <c r="L20" s="97">
        <v>0</v>
      </c>
      <c r="M20" s="10">
        <f>SUM(J20+L20+F20+H20)</f>
        <v>109</v>
      </c>
      <c r="N20" s="10">
        <f>M20-MIN(F20,H20,J20,L20)</f>
        <v>109</v>
      </c>
    </row>
    <row r="21" spans="1:14" x14ac:dyDescent="0.25">
      <c r="A21" s="85">
        <v>19</v>
      </c>
      <c r="B21" s="13" t="s">
        <v>175</v>
      </c>
      <c r="C21" s="3" t="s">
        <v>34</v>
      </c>
      <c r="D21" s="3" t="s">
        <v>184</v>
      </c>
      <c r="E21" s="10" t="s">
        <v>591</v>
      </c>
      <c r="F21" s="108">
        <v>57</v>
      </c>
      <c r="G21" s="105" t="s">
        <v>446</v>
      </c>
      <c r="H21" s="91">
        <v>38</v>
      </c>
      <c r="I21" s="10" t="s">
        <v>5</v>
      </c>
      <c r="J21" s="91">
        <v>0</v>
      </c>
      <c r="K21" s="27" t="s">
        <v>127</v>
      </c>
      <c r="L21" s="95">
        <v>12</v>
      </c>
      <c r="M21" s="10">
        <f>SUM(J21+L21+F21+H21)</f>
        <v>107</v>
      </c>
      <c r="N21" s="10">
        <f>M21-MIN(F21,H21,J21,L21)</f>
        <v>107</v>
      </c>
    </row>
    <row r="22" spans="1:14" x14ac:dyDescent="0.25">
      <c r="A22" s="85">
        <v>20</v>
      </c>
      <c r="B22" s="13" t="s">
        <v>117</v>
      </c>
      <c r="C22" s="12" t="s">
        <v>33</v>
      </c>
      <c r="D22" s="22" t="s">
        <v>116</v>
      </c>
      <c r="E22" s="10" t="s">
        <v>624</v>
      </c>
      <c r="F22" s="108">
        <v>27</v>
      </c>
      <c r="G22" s="105" t="s">
        <v>439</v>
      </c>
      <c r="H22" s="91">
        <v>45</v>
      </c>
      <c r="I22" s="10" t="s">
        <v>290</v>
      </c>
      <c r="J22" s="91">
        <v>31</v>
      </c>
      <c r="K22" s="10" t="s">
        <v>118</v>
      </c>
      <c r="L22" s="91">
        <v>20</v>
      </c>
      <c r="M22" s="10">
        <f>SUM(J22+L22+F22+H22)</f>
        <v>123</v>
      </c>
      <c r="N22" s="10">
        <f>M22-MIN(F22,H22,J22,L22)</f>
        <v>103</v>
      </c>
    </row>
    <row r="23" spans="1:14" x14ac:dyDescent="0.25">
      <c r="A23" s="85">
        <v>21</v>
      </c>
      <c r="B23" s="13" t="s">
        <v>284</v>
      </c>
      <c r="C23" s="3" t="s">
        <v>34</v>
      </c>
      <c r="D23" s="68" t="s">
        <v>344</v>
      </c>
      <c r="E23" s="10" t="s">
        <v>613</v>
      </c>
      <c r="F23" s="108">
        <v>36</v>
      </c>
      <c r="G23" s="105" t="s">
        <v>462</v>
      </c>
      <c r="H23" s="91">
        <v>29</v>
      </c>
      <c r="I23" s="27" t="s">
        <v>285</v>
      </c>
      <c r="J23" s="95">
        <v>34</v>
      </c>
      <c r="K23" s="10" t="s">
        <v>5</v>
      </c>
      <c r="L23" s="97">
        <v>0</v>
      </c>
      <c r="M23" s="10">
        <f>SUM(J23+L23+F23+H23)</f>
        <v>99</v>
      </c>
      <c r="N23" s="10">
        <f>M23-MIN(F23,H23,J23,L23)</f>
        <v>99</v>
      </c>
    </row>
    <row r="24" spans="1:14" x14ac:dyDescent="0.25">
      <c r="A24" s="85">
        <v>22</v>
      </c>
      <c r="B24" s="13" t="s">
        <v>286</v>
      </c>
      <c r="C24" s="3" t="s">
        <v>34</v>
      </c>
      <c r="D24" s="68" t="s">
        <v>345</v>
      </c>
      <c r="E24" s="10" t="s">
        <v>607</v>
      </c>
      <c r="F24" s="108">
        <v>42</v>
      </c>
      <c r="G24" s="105" t="s">
        <v>467</v>
      </c>
      <c r="H24" s="91">
        <v>24</v>
      </c>
      <c r="I24" s="27" t="s">
        <v>287</v>
      </c>
      <c r="J24" s="95">
        <v>33</v>
      </c>
      <c r="K24" s="10" t="s">
        <v>5</v>
      </c>
      <c r="L24" s="97">
        <v>0</v>
      </c>
      <c r="M24" s="10">
        <f>SUM(J24+L24+F24+H24)</f>
        <v>99</v>
      </c>
      <c r="N24" s="10">
        <f>M24-MIN(F24,H24,J24,L24)</f>
        <v>99</v>
      </c>
    </row>
    <row r="25" spans="1:14" x14ac:dyDescent="0.25">
      <c r="A25" s="85">
        <v>23</v>
      </c>
      <c r="B25" s="13" t="s">
        <v>459</v>
      </c>
      <c r="C25" s="3" t="s">
        <v>34</v>
      </c>
      <c r="D25" s="3" t="s">
        <v>460</v>
      </c>
      <c r="E25" s="10" t="s">
        <v>605</v>
      </c>
      <c r="F25" s="108">
        <v>44</v>
      </c>
      <c r="G25" s="105" t="s">
        <v>461</v>
      </c>
      <c r="H25" s="91">
        <v>30</v>
      </c>
      <c r="I25" s="27" t="s">
        <v>300</v>
      </c>
      <c r="J25" s="95">
        <v>24</v>
      </c>
      <c r="K25" s="10" t="s">
        <v>5</v>
      </c>
      <c r="L25" s="97">
        <v>0</v>
      </c>
      <c r="M25" s="10">
        <f>SUM(J25+L25+F25+H25)</f>
        <v>98</v>
      </c>
      <c r="N25" s="10">
        <f>M25-MIN(F25,H25,J25,L25)</f>
        <v>98</v>
      </c>
    </row>
    <row r="26" spans="1:14" x14ac:dyDescent="0.25">
      <c r="A26" s="85">
        <v>24</v>
      </c>
      <c r="B26" s="13" t="s">
        <v>281</v>
      </c>
      <c r="C26" s="3" t="s">
        <v>34</v>
      </c>
      <c r="D26" s="76" t="s">
        <v>341</v>
      </c>
      <c r="E26" s="10" t="s">
        <v>611</v>
      </c>
      <c r="F26" s="108">
        <v>38</v>
      </c>
      <c r="G26" s="105" t="s">
        <v>468</v>
      </c>
      <c r="H26" s="91">
        <v>23</v>
      </c>
      <c r="I26" s="27" t="s">
        <v>282</v>
      </c>
      <c r="J26" s="95">
        <v>36</v>
      </c>
      <c r="K26" s="10" t="s">
        <v>5</v>
      </c>
      <c r="L26" s="97">
        <v>0</v>
      </c>
      <c r="M26" s="10">
        <f>SUM(J26+L26+F26+H26)</f>
        <v>97</v>
      </c>
      <c r="N26" s="10">
        <f>M26-MIN(F26,H26,J26,L26)</f>
        <v>97</v>
      </c>
    </row>
    <row r="27" spans="1:14" x14ac:dyDescent="0.25">
      <c r="A27" s="85">
        <v>25</v>
      </c>
      <c r="B27" s="8" t="s">
        <v>47</v>
      </c>
      <c r="C27" s="12" t="s">
        <v>34</v>
      </c>
      <c r="D27" s="23" t="s">
        <v>76</v>
      </c>
      <c r="E27" s="10" t="s">
        <v>592</v>
      </c>
      <c r="F27" s="108">
        <v>56</v>
      </c>
      <c r="G27" s="105" t="s">
        <v>445</v>
      </c>
      <c r="H27" s="91">
        <v>40</v>
      </c>
      <c r="I27" s="10" t="s">
        <v>5</v>
      </c>
      <c r="J27" s="97">
        <v>0</v>
      </c>
      <c r="K27" s="10" t="s">
        <v>5</v>
      </c>
      <c r="L27" s="91">
        <v>0</v>
      </c>
      <c r="M27" s="10">
        <f>SUM(J27+L27+F27+H27)</f>
        <v>96</v>
      </c>
      <c r="N27" s="10">
        <f>M27-MIN(F27,H27,J27,L27)</f>
        <v>96</v>
      </c>
    </row>
    <row r="28" spans="1:14" x14ac:dyDescent="0.25">
      <c r="A28" s="85">
        <v>26</v>
      </c>
      <c r="B28" s="13" t="s">
        <v>457</v>
      </c>
      <c r="C28" s="12" t="s">
        <v>34</v>
      </c>
      <c r="D28" s="36" t="s">
        <v>64</v>
      </c>
      <c r="E28" s="10" t="s">
        <v>5</v>
      </c>
      <c r="F28" s="91">
        <v>0</v>
      </c>
      <c r="G28" s="105" t="s">
        <v>458</v>
      </c>
      <c r="H28" s="91">
        <v>32</v>
      </c>
      <c r="I28" s="10" t="s">
        <v>276</v>
      </c>
      <c r="J28" s="91">
        <v>44</v>
      </c>
      <c r="K28" s="10" t="s">
        <v>121</v>
      </c>
      <c r="L28" s="91">
        <v>19</v>
      </c>
      <c r="M28" s="10">
        <f>SUM(J28+L28+F28+H28)</f>
        <v>95</v>
      </c>
      <c r="N28" s="10">
        <f>M28-MIN(F28,H28,J28,L28)</f>
        <v>95</v>
      </c>
    </row>
    <row r="29" spans="1:14" x14ac:dyDescent="0.25">
      <c r="A29" s="85">
        <v>27</v>
      </c>
      <c r="B29" s="13" t="s">
        <v>441</v>
      </c>
      <c r="C29" s="3" t="s">
        <v>33</v>
      </c>
      <c r="D29" s="3" t="s">
        <v>443</v>
      </c>
      <c r="E29" s="10" t="s">
        <v>601</v>
      </c>
      <c r="F29" s="91">
        <v>48</v>
      </c>
      <c r="G29" s="105" t="s">
        <v>442</v>
      </c>
      <c r="H29" s="91">
        <v>43</v>
      </c>
      <c r="I29" s="10" t="s">
        <v>5</v>
      </c>
      <c r="J29" s="91">
        <v>0</v>
      </c>
      <c r="K29" s="10" t="s">
        <v>5</v>
      </c>
      <c r="L29" s="91">
        <v>0</v>
      </c>
      <c r="M29" s="10">
        <f>SUM(J29+L29+F29+H29)</f>
        <v>91</v>
      </c>
      <c r="N29" s="10">
        <f>M29-MIN(F29,H29,J29,L29)</f>
        <v>91</v>
      </c>
    </row>
    <row r="30" spans="1:14" x14ac:dyDescent="0.25">
      <c r="A30" s="85">
        <v>28</v>
      </c>
      <c r="B30" s="13" t="s">
        <v>304</v>
      </c>
      <c r="C30" s="3" t="s">
        <v>33</v>
      </c>
      <c r="D30" s="68" t="s">
        <v>351</v>
      </c>
      <c r="E30" s="105" t="s">
        <v>614</v>
      </c>
      <c r="F30" s="108">
        <v>35</v>
      </c>
      <c r="G30" s="105" t="s">
        <v>463</v>
      </c>
      <c r="H30" s="91">
        <v>28</v>
      </c>
      <c r="I30" s="27" t="s">
        <v>305</v>
      </c>
      <c r="J30" s="95">
        <v>21</v>
      </c>
      <c r="K30" s="10" t="s">
        <v>5</v>
      </c>
      <c r="L30" s="97">
        <v>0</v>
      </c>
      <c r="M30" s="10">
        <f>SUM(J30+L30+F30+H30)</f>
        <v>84</v>
      </c>
      <c r="N30" s="10">
        <f>M30-MIN(F30,H30,J30,L30)</f>
        <v>84</v>
      </c>
    </row>
    <row r="31" spans="1:14" x14ac:dyDescent="0.25">
      <c r="A31" s="85">
        <v>29</v>
      </c>
      <c r="B31" s="13" t="s">
        <v>288</v>
      </c>
      <c r="C31" s="3" t="s">
        <v>34</v>
      </c>
      <c r="D31" s="68" t="s">
        <v>346</v>
      </c>
      <c r="E31" s="10" t="s">
        <v>626</v>
      </c>
      <c r="F31" s="108">
        <v>25</v>
      </c>
      <c r="G31" s="105" t="s">
        <v>471</v>
      </c>
      <c r="H31" s="91">
        <v>20</v>
      </c>
      <c r="I31" s="27" t="s">
        <v>289</v>
      </c>
      <c r="J31" s="95">
        <v>32</v>
      </c>
      <c r="K31" s="10" t="s">
        <v>5</v>
      </c>
      <c r="L31" s="97">
        <v>0</v>
      </c>
      <c r="M31" s="10">
        <f>SUM(J31+L31+F31+H31)</f>
        <v>77</v>
      </c>
      <c r="N31" s="10">
        <f>M31-MIN(F31,H31,J31,L31)</f>
        <v>77</v>
      </c>
    </row>
    <row r="32" spans="1:14" x14ac:dyDescent="0.25">
      <c r="A32" s="85">
        <v>30</v>
      </c>
      <c r="B32" s="13" t="s">
        <v>293</v>
      </c>
      <c r="C32" s="3" t="s">
        <v>34</v>
      </c>
      <c r="D32" s="68" t="s">
        <v>347</v>
      </c>
      <c r="E32" s="10" t="s">
        <v>630</v>
      </c>
      <c r="F32" s="108">
        <v>21</v>
      </c>
      <c r="G32" s="105" t="s">
        <v>466</v>
      </c>
      <c r="H32" s="91">
        <v>25</v>
      </c>
      <c r="I32" s="27" t="s">
        <v>294</v>
      </c>
      <c r="J32" s="95">
        <v>28</v>
      </c>
      <c r="K32" s="10" t="s">
        <v>5</v>
      </c>
      <c r="L32" s="97">
        <v>0</v>
      </c>
      <c r="M32" s="10">
        <f>SUM(J32+L32+F32+H32)</f>
        <v>74</v>
      </c>
      <c r="N32" s="10">
        <f>M32-MIN(F32,H32,J32,L32)</f>
        <v>74</v>
      </c>
    </row>
    <row r="33" spans="1:14" x14ac:dyDescent="0.25">
      <c r="A33" s="85">
        <v>31</v>
      </c>
      <c r="B33" s="13" t="s">
        <v>130</v>
      </c>
      <c r="C33" s="12" t="s">
        <v>34</v>
      </c>
      <c r="D33" s="22" t="s">
        <v>131</v>
      </c>
      <c r="E33" s="10" t="s">
        <v>610</v>
      </c>
      <c r="F33" s="108">
        <v>39</v>
      </c>
      <c r="G33" s="105" t="s">
        <v>449</v>
      </c>
      <c r="H33" s="91">
        <v>34</v>
      </c>
      <c r="I33" s="10" t="s">
        <v>5</v>
      </c>
      <c r="J33" s="91">
        <v>0</v>
      </c>
      <c r="K33" s="10" t="s">
        <v>5</v>
      </c>
      <c r="L33" s="97">
        <v>0</v>
      </c>
      <c r="M33" s="10">
        <f>SUM(J33+L33+F33+H33)</f>
        <v>73</v>
      </c>
      <c r="N33" s="10">
        <f>M33-MIN(F33,H33,J33,L33)</f>
        <v>73</v>
      </c>
    </row>
    <row r="34" spans="1:14" x14ac:dyDescent="0.25">
      <c r="A34" s="85">
        <v>32</v>
      </c>
      <c r="B34" s="13" t="s">
        <v>143</v>
      </c>
      <c r="C34" s="3" t="s">
        <v>33</v>
      </c>
      <c r="D34" s="3" t="s">
        <v>144</v>
      </c>
      <c r="E34" s="105" t="s">
        <v>612</v>
      </c>
      <c r="F34" s="108">
        <v>37</v>
      </c>
      <c r="G34" s="105" t="s">
        <v>5</v>
      </c>
      <c r="H34" s="91">
        <v>0</v>
      </c>
      <c r="I34" s="27" t="s">
        <v>303</v>
      </c>
      <c r="J34" s="95">
        <v>22</v>
      </c>
      <c r="K34" s="27" t="s">
        <v>132</v>
      </c>
      <c r="L34" s="95">
        <v>7</v>
      </c>
      <c r="M34" s="10">
        <f>SUM(J34+L34+F34+H34)</f>
        <v>66</v>
      </c>
      <c r="N34" s="10">
        <f>M34-MIN(F34,H34,J34,L34)</f>
        <v>66</v>
      </c>
    </row>
    <row r="35" spans="1:14" x14ac:dyDescent="0.25">
      <c r="A35" s="85">
        <v>33</v>
      </c>
      <c r="B35" s="8" t="s">
        <v>46</v>
      </c>
      <c r="C35" s="12" t="s">
        <v>34</v>
      </c>
      <c r="D35" s="23" t="s">
        <v>74</v>
      </c>
      <c r="E35" s="10" t="s">
        <v>5</v>
      </c>
      <c r="F35" s="91">
        <v>0</v>
      </c>
      <c r="G35" s="105" t="s">
        <v>447</v>
      </c>
      <c r="H35" s="91">
        <v>37</v>
      </c>
      <c r="I35" s="10" t="s">
        <v>295</v>
      </c>
      <c r="J35" s="91">
        <v>27</v>
      </c>
      <c r="K35" s="10" t="s">
        <v>5</v>
      </c>
      <c r="L35" s="97">
        <v>0</v>
      </c>
      <c r="M35" s="10">
        <f>SUM(J35+L35+F35+H35)</f>
        <v>64</v>
      </c>
      <c r="N35" s="10">
        <f>M35-MIN(F35,H35,J35,L35)</f>
        <v>64</v>
      </c>
    </row>
    <row r="36" spans="1:14" x14ac:dyDescent="0.25">
      <c r="A36" s="85">
        <v>34</v>
      </c>
      <c r="B36" s="13" t="s">
        <v>450</v>
      </c>
      <c r="C36" s="3" t="s">
        <v>34</v>
      </c>
      <c r="D36" s="3" t="s">
        <v>451</v>
      </c>
      <c r="E36" s="10" t="s">
        <v>621</v>
      </c>
      <c r="F36" s="108">
        <v>29</v>
      </c>
      <c r="G36" s="105" t="s">
        <v>452</v>
      </c>
      <c r="H36" s="91">
        <v>35</v>
      </c>
      <c r="I36" s="10" t="s">
        <v>5</v>
      </c>
      <c r="J36" s="91">
        <v>0</v>
      </c>
      <c r="K36" s="10" t="s">
        <v>5</v>
      </c>
      <c r="L36" s="91">
        <v>0</v>
      </c>
      <c r="M36" s="10">
        <f>SUM(J36+L36+F36+H36)</f>
        <v>64</v>
      </c>
      <c r="N36" s="10">
        <f>M36-MIN(F36,H36,J36,L36)</f>
        <v>64</v>
      </c>
    </row>
    <row r="37" spans="1:14" x14ac:dyDescent="0.25">
      <c r="A37" s="85">
        <v>35</v>
      </c>
      <c r="B37" s="13" t="s">
        <v>311</v>
      </c>
      <c r="C37" s="3" t="s">
        <v>34</v>
      </c>
      <c r="D37" s="3" t="s">
        <v>415</v>
      </c>
      <c r="E37" s="10" t="s">
        <v>602</v>
      </c>
      <c r="F37" s="108">
        <v>47</v>
      </c>
      <c r="G37" s="105" t="s">
        <v>5</v>
      </c>
      <c r="H37" s="91">
        <v>0</v>
      </c>
      <c r="I37" s="27" t="s">
        <v>312</v>
      </c>
      <c r="J37" s="95">
        <v>17</v>
      </c>
      <c r="K37" s="10" t="s">
        <v>5</v>
      </c>
      <c r="L37" s="97">
        <v>0</v>
      </c>
      <c r="M37" s="10">
        <f>SUM(J37+L37+F37+H37)</f>
        <v>64</v>
      </c>
      <c r="N37" s="10">
        <f>M37-MIN(F37,H37,J37,L37)</f>
        <v>64</v>
      </c>
    </row>
    <row r="38" spans="1:14" x14ac:dyDescent="0.25">
      <c r="A38" s="85">
        <v>36</v>
      </c>
      <c r="B38" s="13" t="s">
        <v>343</v>
      </c>
      <c r="C38" s="50" t="s">
        <v>34</v>
      </c>
      <c r="D38" s="3" t="s">
        <v>342</v>
      </c>
      <c r="E38" s="10" t="s">
        <v>627</v>
      </c>
      <c r="F38" s="108">
        <v>24</v>
      </c>
      <c r="G38" s="105" t="s">
        <v>5</v>
      </c>
      <c r="H38" s="91">
        <v>0</v>
      </c>
      <c r="I38" s="27" t="s">
        <v>283</v>
      </c>
      <c r="J38" s="95">
        <v>35</v>
      </c>
      <c r="K38" s="10" t="s">
        <v>5</v>
      </c>
      <c r="L38" s="97">
        <v>0</v>
      </c>
      <c r="M38" s="10">
        <f>SUM(J38+L38+F38+H38)</f>
        <v>59</v>
      </c>
      <c r="N38" s="10">
        <f>M38-MIN(F38,H38,J38,L38)</f>
        <v>59</v>
      </c>
    </row>
    <row r="39" spans="1:14" x14ac:dyDescent="0.25">
      <c r="A39" s="85">
        <v>37</v>
      </c>
      <c r="B39" s="13" t="s">
        <v>453</v>
      </c>
      <c r="C39" s="3" t="s">
        <v>34</v>
      </c>
      <c r="D39" s="3" t="s">
        <v>454</v>
      </c>
      <c r="E39" s="10" t="s">
        <v>625</v>
      </c>
      <c r="F39" s="108">
        <v>26</v>
      </c>
      <c r="G39" s="105" t="s">
        <v>456</v>
      </c>
      <c r="H39" s="91">
        <v>33</v>
      </c>
      <c r="I39" s="10" t="s">
        <v>5</v>
      </c>
      <c r="J39" s="91">
        <v>0</v>
      </c>
      <c r="K39" s="10" t="s">
        <v>5</v>
      </c>
      <c r="L39" s="91">
        <v>0</v>
      </c>
      <c r="M39" s="10">
        <f>SUM(J39+L39+F39+H39)</f>
        <v>59</v>
      </c>
      <c r="N39" s="10">
        <f>M39-MIN(F39,H39,J39,L39)</f>
        <v>59</v>
      </c>
    </row>
    <row r="40" spans="1:14" x14ac:dyDescent="0.25">
      <c r="A40" s="85">
        <v>38</v>
      </c>
      <c r="B40" s="13" t="s">
        <v>301</v>
      </c>
      <c r="C40" s="3" t="s">
        <v>34</v>
      </c>
      <c r="D40" s="68" t="s">
        <v>350</v>
      </c>
      <c r="E40" s="10" t="s">
        <v>619</v>
      </c>
      <c r="F40" s="108">
        <v>31</v>
      </c>
      <c r="G40" s="105" t="s">
        <v>5</v>
      </c>
      <c r="H40" s="91">
        <v>0</v>
      </c>
      <c r="I40" s="27" t="s">
        <v>302</v>
      </c>
      <c r="J40" s="95">
        <v>23</v>
      </c>
      <c r="K40" s="10" t="s">
        <v>5</v>
      </c>
      <c r="L40" s="97">
        <v>0</v>
      </c>
      <c r="M40" s="10">
        <f>SUM(J40+L40+F40+H40)</f>
        <v>54</v>
      </c>
      <c r="N40" s="10">
        <f>M40-MIN(F40,H40,J40,L40)</f>
        <v>54</v>
      </c>
    </row>
    <row r="41" spans="1:14" x14ac:dyDescent="0.25">
      <c r="A41" s="85">
        <v>39</v>
      </c>
      <c r="B41" s="13" t="s">
        <v>595</v>
      </c>
      <c r="C41" s="3" t="s">
        <v>34</v>
      </c>
      <c r="D41" s="3" t="s">
        <v>664</v>
      </c>
      <c r="E41" s="10" t="s">
        <v>596</v>
      </c>
      <c r="F41" s="108">
        <v>53</v>
      </c>
      <c r="G41" s="105" t="s">
        <v>5</v>
      </c>
      <c r="H41" s="91">
        <v>0</v>
      </c>
      <c r="I41" s="10" t="s">
        <v>5</v>
      </c>
      <c r="J41" s="91">
        <v>0</v>
      </c>
      <c r="K41" s="10" t="s">
        <v>5</v>
      </c>
      <c r="L41" s="97">
        <v>0</v>
      </c>
      <c r="M41" s="10">
        <f>SUM(J41+L41+F41+H41)</f>
        <v>53</v>
      </c>
      <c r="N41" s="10">
        <f>M41-MIN(F41,H41,J41,L41)</f>
        <v>53</v>
      </c>
    </row>
    <row r="42" spans="1:14" x14ac:dyDescent="0.25">
      <c r="A42" s="85">
        <v>40</v>
      </c>
      <c r="B42" s="13" t="s">
        <v>306</v>
      </c>
      <c r="C42" s="3" t="s">
        <v>33</v>
      </c>
      <c r="D42" s="68" t="s">
        <v>352</v>
      </c>
      <c r="E42" s="10" t="s">
        <v>634</v>
      </c>
      <c r="F42" s="108">
        <v>18</v>
      </c>
      <c r="G42" s="105" t="s">
        <v>479</v>
      </c>
      <c r="H42" s="91">
        <v>14</v>
      </c>
      <c r="I42" s="27" t="s">
        <v>307</v>
      </c>
      <c r="J42" s="95">
        <v>20</v>
      </c>
      <c r="K42" s="10" t="s">
        <v>5</v>
      </c>
      <c r="L42" s="97">
        <v>0</v>
      </c>
      <c r="M42" s="10">
        <f>SUM(J42+L42+F42+H42)</f>
        <v>52</v>
      </c>
      <c r="N42" s="10">
        <f>M42-MIN(F42,H42,J42,L42)</f>
        <v>52</v>
      </c>
    </row>
    <row r="43" spans="1:14" x14ac:dyDescent="0.25">
      <c r="A43" s="85">
        <v>41</v>
      </c>
      <c r="B43" s="13" t="s">
        <v>322</v>
      </c>
      <c r="C43" s="3" t="s">
        <v>33</v>
      </c>
      <c r="D43" s="68" t="s">
        <v>240</v>
      </c>
      <c r="E43" s="10" t="s">
        <v>629</v>
      </c>
      <c r="F43" s="108">
        <v>22</v>
      </c>
      <c r="G43" s="105" t="s">
        <v>470</v>
      </c>
      <c r="H43" s="91">
        <v>21</v>
      </c>
      <c r="I43" s="27" t="s">
        <v>323</v>
      </c>
      <c r="J43" s="95">
        <v>9</v>
      </c>
      <c r="K43" s="10" t="s">
        <v>5</v>
      </c>
      <c r="L43" s="97">
        <v>0</v>
      </c>
      <c r="M43" s="10">
        <f>SUM(J43+L43+F43+H43)</f>
        <v>52</v>
      </c>
      <c r="N43" s="10">
        <f>M43-MIN(F43,H43,J43,L43)</f>
        <v>52</v>
      </c>
    </row>
    <row r="44" spans="1:14" x14ac:dyDescent="0.25">
      <c r="A44" s="85">
        <v>42</v>
      </c>
      <c r="B44" s="13" t="s">
        <v>475</v>
      </c>
      <c r="C44" s="3" t="s">
        <v>34</v>
      </c>
      <c r="D44" s="3" t="s">
        <v>476</v>
      </c>
      <c r="E44" s="105" t="s">
        <v>615</v>
      </c>
      <c r="F44" s="108">
        <v>34</v>
      </c>
      <c r="G44" s="106" t="s">
        <v>477</v>
      </c>
      <c r="H44" s="92">
        <v>17</v>
      </c>
      <c r="I44" s="10" t="s">
        <v>5</v>
      </c>
      <c r="J44" s="91">
        <v>0</v>
      </c>
      <c r="K44" s="10" t="s">
        <v>5</v>
      </c>
      <c r="L44" s="91">
        <v>0</v>
      </c>
      <c r="M44" s="10">
        <f>SUM(J44+L44+F44+H44)</f>
        <v>51</v>
      </c>
      <c r="N44" s="10">
        <f>M44-MIN(F44,H44,J44,L44)</f>
        <v>51</v>
      </c>
    </row>
    <row r="45" spans="1:14" x14ac:dyDescent="0.25">
      <c r="A45" s="85">
        <v>43</v>
      </c>
      <c r="B45" s="13" t="s">
        <v>279</v>
      </c>
      <c r="C45" s="3" t="s">
        <v>33</v>
      </c>
      <c r="D45" s="68" t="s">
        <v>340</v>
      </c>
      <c r="E45" s="10" t="s">
        <v>5</v>
      </c>
      <c r="F45" s="91">
        <v>0</v>
      </c>
      <c r="G45" s="105" t="s">
        <v>484</v>
      </c>
      <c r="H45" s="91">
        <v>11</v>
      </c>
      <c r="I45" s="27" t="s">
        <v>280</v>
      </c>
      <c r="J45" s="95">
        <v>37</v>
      </c>
      <c r="K45" s="10" t="s">
        <v>5</v>
      </c>
      <c r="L45" s="97">
        <v>0</v>
      </c>
      <c r="M45" s="10">
        <f>SUM(J45+L45+F45+H45)</f>
        <v>48</v>
      </c>
      <c r="N45" s="10">
        <f>M45-MIN(F45,H45,J45,L45)</f>
        <v>48</v>
      </c>
    </row>
    <row r="46" spans="1:14" x14ac:dyDescent="0.25">
      <c r="A46" s="85">
        <v>44</v>
      </c>
      <c r="B46" s="13" t="s">
        <v>298</v>
      </c>
      <c r="C46" s="3" t="s">
        <v>34</v>
      </c>
      <c r="D46" s="68" t="s">
        <v>349</v>
      </c>
      <c r="E46" s="10" t="s">
        <v>628</v>
      </c>
      <c r="F46" s="108">
        <v>23</v>
      </c>
      <c r="G46" s="105" t="s">
        <v>5</v>
      </c>
      <c r="H46" s="91">
        <v>0</v>
      </c>
      <c r="I46" s="27" t="s">
        <v>299</v>
      </c>
      <c r="J46" s="95">
        <v>25</v>
      </c>
      <c r="K46" s="10" t="s">
        <v>5</v>
      </c>
      <c r="L46" s="97">
        <v>0</v>
      </c>
      <c r="M46" s="10">
        <f>SUM(J46+L46+F46+H46)</f>
        <v>48</v>
      </c>
      <c r="N46" s="10">
        <f>M46-MIN(F46,H46,J46,L46)</f>
        <v>48</v>
      </c>
    </row>
    <row r="47" spans="1:14" x14ac:dyDescent="0.25">
      <c r="A47" s="85">
        <v>45</v>
      </c>
      <c r="B47" s="13" t="s">
        <v>43</v>
      </c>
      <c r="C47" s="12" t="s">
        <v>34</v>
      </c>
      <c r="D47" s="23" t="s">
        <v>73</v>
      </c>
      <c r="E47" s="105" t="s">
        <v>620</v>
      </c>
      <c r="F47" s="108">
        <v>30</v>
      </c>
      <c r="G47" s="105" t="s">
        <v>5</v>
      </c>
      <c r="H47" s="91">
        <v>0</v>
      </c>
      <c r="I47" s="10" t="s">
        <v>315</v>
      </c>
      <c r="J47" s="91">
        <v>15</v>
      </c>
      <c r="K47" s="10" t="s">
        <v>5</v>
      </c>
      <c r="L47" s="97">
        <v>0</v>
      </c>
      <c r="M47" s="10">
        <f>SUM(J47+L47+F47+H47)</f>
        <v>45</v>
      </c>
      <c r="N47" s="10">
        <f>M47-MIN(F47,H47,J47,L47)</f>
        <v>45</v>
      </c>
    </row>
    <row r="48" spans="1:14" x14ac:dyDescent="0.25">
      <c r="A48" s="85">
        <v>46</v>
      </c>
      <c r="B48" s="13" t="s">
        <v>125</v>
      </c>
      <c r="C48" s="12" t="s">
        <v>34</v>
      </c>
      <c r="D48" s="22" t="s">
        <v>126</v>
      </c>
      <c r="E48" s="105" t="s">
        <v>5</v>
      </c>
      <c r="F48" s="91">
        <v>0</v>
      </c>
      <c r="G48" s="105" t="s">
        <v>5</v>
      </c>
      <c r="H48" s="91">
        <v>0</v>
      </c>
      <c r="I48" s="10" t="s">
        <v>278</v>
      </c>
      <c r="J48" s="91">
        <v>41</v>
      </c>
      <c r="K48" s="10" t="s">
        <v>5</v>
      </c>
      <c r="L48" s="97">
        <v>0</v>
      </c>
      <c r="M48" s="10">
        <f>SUM(J48+L48+F48+H48)</f>
        <v>41</v>
      </c>
      <c r="N48" s="10">
        <f>M48-MIN(F48,H48,J48,L48)</f>
        <v>41</v>
      </c>
    </row>
    <row r="49" spans="1:14" x14ac:dyDescent="0.25">
      <c r="A49" s="85">
        <v>47</v>
      </c>
      <c r="B49" s="13" t="s">
        <v>617</v>
      </c>
      <c r="C49" s="3" t="s">
        <v>34</v>
      </c>
      <c r="D49" s="4" t="s">
        <v>675</v>
      </c>
      <c r="E49" s="10" t="s">
        <v>618</v>
      </c>
      <c r="F49" s="108">
        <v>32</v>
      </c>
      <c r="G49" s="105" t="s">
        <v>5</v>
      </c>
      <c r="H49" s="91">
        <v>0</v>
      </c>
      <c r="I49" s="10" t="s">
        <v>5</v>
      </c>
      <c r="J49" s="91">
        <v>0</v>
      </c>
      <c r="K49" s="10" t="s">
        <v>5</v>
      </c>
      <c r="L49" s="97">
        <v>0</v>
      </c>
      <c r="M49" s="10">
        <f>SUM(J49+L49+F49+H49)</f>
        <v>32</v>
      </c>
      <c r="N49" s="10">
        <f>M49-MIN(F49,H49,J49,L49)</f>
        <v>32</v>
      </c>
    </row>
    <row r="50" spans="1:14" x14ac:dyDescent="0.25">
      <c r="A50" s="85">
        <v>48</v>
      </c>
      <c r="B50" s="13" t="s">
        <v>308</v>
      </c>
      <c r="C50" s="3" t="s">
        <v>34</v>
      </c>
      <c r="D50" s="68" t="s">
        <v>353</v>
      </c>
      <c r="E50" s="105" t="s">
        <v>5</v>
      </c>
      <c r="F50" s="91">
        <v>0</v>
      </c>
      <c r="G50" s="105" t="s">
        <v>483</v>
      </c>
      <c r="H50" s="91">
        <v>12</v>
      </c>
      <c r="I50" s="27" t="s">
        <v>309</v>
      </c>
      <c r="J50" s="95">
        <v>19</v>
      </c>
      <c r="K50" s="10" t="s">
        <v>5</v>
      </c>
      <c r="L50" s="97">
        <v>0</v>
      </c>
      <c r="M50" s="10">
        <f>SUM(J50+L50+F50+H50)</f>
        <v>31</v>
      </c>
      <c r="N50" s="10">
        <f>M50-MIN(F50,H50,J50,L50)</f>
        <v>31</v>
      </c>
    </row>
    <row r="51" spans="1:14" x14ac:dyDescent="0.25">
      <c r="A51" s="85">
        <v>49</v>
      </c>
      <c r="B51" s="13" t="s">
        <v>318</v>
      </c>
      <c r="C51" s="3" t="s">
        <v>34</v>
      </c>
      <c r="D51" s="75" t="s">
        <v>356</v>
      </c>
      <c r="E51" s="10" t="s">
        <v>642</v>
      </c>
      <c r="F51" s="108">
        <v>13</v>
      </c>
      <c r="G51" s="105" t="s">
        <v>491</v>
      </c>
      <c r="H51" s="91">
        <v>7</v>
      </c>
      <c r="I51" s="27" t="s">
        <v>319</v>
      </c>
      <c r="J51" s="95">
        <v>11</v>
      </c>
      <c r="K51" s="10" t="s">
        <v>5</v>
      </c>
      <c r="L51" s="97">
        <v>0</v>
      </c>
      <c r="M51" s="10">
        <f>SUM(J51+L51+F51+H51)</f>
        <v>31</v>
      </c>
      <c r="N51" s="10">
        <f>M51-MIN(F51,H51,J51,L51)</f>
        <v>31</v>
      </c>
    </row>
    <row r="52" spans="1:14" x14ac:dyDescent="0.25">
      <c r="A52" s="85">
        <v>50</v>
      </c>
      <c r="B52" s="13" t="s">
        <v>37</v>
      </c>
      <c r="C52" s="12" t="s">
        <v>34</v>
      </c>
      <c r="D52" s="24" t="s">
        <v>57</v>
      </c>
      <c r="E52" s="105" t="s">
        <v>5</v>
      </c>
      <c r="F52" s="91">
        <v>0</v>
      </c>
      <c r="G52" s="105" t="s">
        <v>5</v>
      </c>
      <c r="H52" s="91">
        <v>0</v>
      </c>
      <c r="I52" s="10" t="s">
        <v>5</v>
      </c>
      <c r="J52" s="97">
        <v>0</v>
      </c>
      <c r="K52" s="10" t="s">
        <v>105</v>
      </c>
      <c r="L52" s="91">
        <v>29</v>
      </c>
      <c r="M52" s="10">
        <f>SUM(J52+L52+F52+H52)</f>
        <v>29</v>
      </c>
      <c r="N52" s="10">
        <f>M52-MIN(F52,H52,J52,L52)</f>
        <v>29</v>
      </c>
    </row>
    <row r="53" spans="1:14" x14ac:dyDescent="0.25">
      <c r="A53" s="85">
        <v>51</v>
      </c>
      <c r="B53" s="13" t="s">
        <v>622</v>
      </c>
      <c r="C53" s="3" t="s">
        <v>34</v>
      </c>
      <c r="D53" s="3" t="s">
        <v>665</v>
      </c>
      <c r="E53" s="10" t="s">
        <v>623</v>
      </c>
      <c r="F53" s="108">
        <v>28</v>
      </c>
      <c r="G53" s="105" t="s">
        <v>5</v>
      </c>
      <c r="H53" s="91">
        <v>0</v>
      </c>
      <c r="I53" s="10" t="s">
        <v>5</v>
      </c>
      <c r="J53" s="91">
        <v>0</v>
      </c>
      <c r="K53" s="10" t="s">
        <v>5</v>
      </c>
      <c r="L53" s="97">
        <v>0</v>
      </c>
      <c r="M53" s="10">
        <f>SUM(J53+L53+F53+H53)</f>
        <v>28</v>
      </c>
      <c r="N53" s="10">
        <f>M53-MIN(F53,H53,J53,L53)</f>
        <v>28</v>
      </c>
    </row>
    <row r="54" spans="1:14" x14ac:dyDescent="0.25">
      <c r="A54" s="85">
        <v>52</v>
      </c>
      <c r="B54" s="13" t="s">
        <v>296</v>
      </c>
      <c r="C54" s="3" t="s">
        <v>34</v>
      </c>
      <c r="D54" s="68" t="s">
        <v>348</v>
      </c>
      <c r="E54" s="105" t="s">
        <v>5</v>
      </c>
      <c r="F54" s="91">
        <v>0</v>
      </c>
      <c r="G54" s="105" t="s">
        <v>5</v>
      </c>
      <c r="H54" s="91">
        <v>0</v>
      </c>
      <c r="I54" s="27" t="s">
        <v>297</v>
      </c>
      <c r="J54" s="95">
        <v>26</v>
      </c>
      <c r="K54" s="10" t="s">
        <v>5</v>
      </c>
      <c r="L54" s="97">
        <v>0</v>
      </c>
      <c r="M54" s="10">
        <f>SUM(J54+L54+F54+H54)</f>
        <v>26</v>
      </c>
      <c r="N54" s="10">
        <f>M54-MIN(F54,H54,J54,L54)</f>
        <v>26</v>
      </c>
    </row>
    <row r="55" spans="1:14" x14ac:dyDescent="0.25">
      <c r="A55" s="85">
        <v>53</v>
      </c>
      <c r="B55" s="13" t="s">
        <v>328</v>
      </c>
      <c r="C55" s="3" t="s">
        <v>34</v>
      </c>
      <c r="D55" s="75" t="s">
        <v>357</v>
      </c>
      <c r="E55" s="10" t="s">
        <v>633</v>
      </c>
      <c r="F55" s="108">
        <v>19</v>
      </c>
      <c r="G55" s="105" t="s">
        <v>5</v>
      </c>
      <c r="H55" s="91">
        <v>0</v>
      </c>
      <c r="I55" s="27" t="s">
        <v>329</v>
      </c>
      <c r="J55" s="95">
        <v>6</v>
      </c>
      <c r="K55" s="10" t="s">
        <v>5</v>
      </c>
      <c r="L55" s="97">
        <v>0</v>
      </c>
      <c r="M55" s="10">
        <f>SUM(J55+L55+F55+H55)</f>
        <v>25</v>
      </c>
      <c r="N55" s="10">
        <f>M55-MIN(F55,H55,J55,L55)</f>
        <v>25</v>
      </c>
    </row>
    <row r="56" spans="1:14" x14ac:dyDescent="0.25">
      <c r="A56" s="85">
        <v>54</v>
      </c>
      <c r="B56" s="13" t="s">
        <v>313</v>
      </c>
      <c r="C56" s="3" t="s">
        <v>34</v>
      </c>
      <c r="D56" s="68" t="s">
        <v>354</v>
      </c>
      <c r="E56" s="105" t="s">
        <v>5</v>
      </c>
      <c r="F56" s="91">
        <v>0</v>
      </c>
      <c r="G56" s="105" t="s">
        <v>490</v>
      </c>
      <c r="H56" s="91">
        <v>8</v>
      </c>
      <c r="I56" s="27" t="s">
        <v>314</v>
      </c>
      <c r="J56" s="95">
        <v>16</v>
      </c>
      <c r="K56" s="10" t="s">
        <v>5</v>
      </c>
      <c r="L56" s="97">
        <v>0</v>
      </c>
      <c r="M56" s="10">
        <f>SUM(J56+L56+F56+H56)</f>
        <v>24</v>
      </c>
      <c r="N56" s="10">
        <f>M56-MIN(F56,H56,J56,L56)</f>
        <v>24</v>
      </c>
    </row>
    <row r="57" spans="1:14" x14ac:dyDescent="0.25">
      <c r="A57" s="85">
        <v>55</v>
      </c>
      <c r="B57" s="13" t="s">
        <v>324</v>
      </c>
      <c r="C57" s="3" t="s">
        <v>34</v>
      </c>
      <c r="D57" s="3" t="s">
        <v>418</v>
      </c>
      <c r="E57" s="105" t="s">
        <v>5</v>
      </c>
      <c r="F57" s="91">
        <v>0</v>
      </c>
      <c r="G57" s="105" t="s">
        <v>478</v>
      </c>
      <c r="H57" s="91">
        <v>15</v>
      </c>
      <c r="I57" s="27" t="s">
        <v>325</v>
      </c>
      <c r="J57" s="95">
        <v>8</v>
      </c>
      <c r="K57" s="10" t="s">
        <v>5</v>
      </c>
      <c r="L57" s="97">
        <v>0</v>
      </c>
      <c r="M57" s="10">
        <f>SUM(J57+L57+F57+H57)</f>
        <v>23</v>
      </c>
      <c r="N57" s="10">
        <f>M57-MIN(F57,H57,J57,L57)</f>
        <v>23</v>
      </c>
    </row>
    <row r="58" spans="1:14" x14ac:dyDescent="0.25">
      <c r="A58" s="85">
        <v>56</v>
      </c>
      <c r="B58" s="13" t="s">
        <v>316</v>
      </c>
      <c r="C58" s="3" t="s">
        <v>33</v>
      </c>
      <c r="D58" s="68" t="s">
        <v>355</v>
      </c>
      <c r="E58" s="10" t="s">
        <v>648</v>
      </c>
      <c r="F58" s="108">
        <v>9</v>
      </c>
      <c r="G58" s="105" t="s">
        <v>493</v>
      </c>
      <c r="H58" s="91">
        <v>1</v>
      </c>
      <c r="I58" s="27" t="s">
        <v>317</v>
      </c>
      <c r="J58" s="95">
        <v>13</v>
      </c>
      <c r="K58" s="10" t="s">
        <v>5</v>
      </c>
      <c r="L58" s="97">
        <v>0</v>
      </c>
      <c r="M58" s="10">
        <f>SUM(J58+L58+F58+H58)</f>
        <v>23</v>
      </c>
      <c r="N58" s="10">
        <f>M58-MIN(F58,H58,J58,L58)</f>
        <v>23</v>
      </c>
    </row>
    <row r="59" spans="1:14" x14ac:dyDescent="0.25">
      <c r="A59" s="85">
        <v>57</v>
      </c>
      <c r="B59" s="13" t="s">
        <v>51</v>
      </c>
      <c r="C59" s="12" t="s">
        <v>34</v>
      </c>
      <c r="D59" s="34" t="s">
        <v>78</v>
      </c>
      <c r="E59" s="105" t="s">
        <v>5</v>
      </c>
      <c r="F59" s="91">
        <v>0</v>
      </c>
      <c r="G59" s="105" t="s">
        <v>469</v>
      </c>
      <c r="H59" s="91">
        <v>22</v>
      </c>
      <c r="I59" s="10" t="s">
        <v>5</v>
      </c>
      <c r="J59" s="91">
        <v>0</v>
      </c>
      <c r="K59" s="35" t="s">
        <v>5</v>
      </c>
      <c r="L59" s="99">
        <v>0</v>
      </c>
      <c r="M59" s="10">
        <f>SUM(J59+L59+F59+H59)</f>
        <v>22</v>
      </c>
      <c r="N59" s="10">
        <f>M59-MIN(F59,H59,J59,L59)</f>
        <v>22</v>
      </c>
    </row>
    <row r="60" spans="1:14" x14ac:dyDescent="0.25">
      <c r="A60" s="85">
        <v>58</v>
      </c>
      <c r="B60" s="13" t="s">
        <v>330</v>
      </c>
      <c r="C60" s="3" t="s">
        <v>34</v>
      </c>
      <c r="D60" s="68" t="s">
        <v>358</v>
      </c>
      <c r="E60" s="105" t="s">
        <v>5</v>
      </c>
      <c r="F60" s="91">
        <v>0</v>
      </c>
      <c r="G60" s="105" t="s">
        <v>474</v>
      </c>
      <c r="H60" s="91">
        <v>16</v>
      </c>
      <c r="I60" s="27" t="s">
        <v>331</v>
      </c>
      <c r="J60" s="95">
        <v>5</v>
      </c>
      <c r="K60" s="10" t="s">
        <v>5</v>
      </c>
      <c r="L60" s="97">
        <v>0</v>
      </c>
      <c r="M60" s="10">
        <f>SUM(J60+L60+F60+H60)</f>
        <v>21</v>
      </c>
      <c r="N60" s="10">
        <f>M60-MIN(F60,H60,J60,L60)</f>
        <v>21</v>
      </c>
    </row>
    <row r="61" spans="1:14" x14ac:dyDescent="0.25">
      <c r="A61" s="85">
        <v>59</v>
      </c>
      <c r="B61" s="13" t="s">
        <v>494</v>
      </c>
      <c r="C61" s="3" t="s">
        <v>34</v>
      </c>
      <c r="D61" s="3" t="s">
        <v>349</v>
      </c>
      <c r="E61" s="10" t="s">
        <v>639</v>
      </c>
      <c r="F61" s="108">
        <v>15</v>
      </c>
      <c r="G61" s="105" t="s">
        <v>495</v>
      </c>
      <c r="H61" s="91">
        <v>6</v>
      </c>
      <c r="I61" s="10" t="s">
        <v>5</v>
      </c>
      <c r="J61" s="91">
        <v>0</v>
      </c>
      <c r="K61" s="10" t="s">
        <v>5</v>
      </c>
      <c r="L61" s="91">
        <v>0</v>
      </c>
      <c r="M61" s="10">
        <f>SUM(J61+L61+F61+H61)</f>
        <v>21</v>
      </c>
      <c r="N61" s="10">
        <f>M61-MIN(F61,H61,J61,L61)</f>
        <v>21</v>
      </c>
    </row>
    <row r="62" spans="1:14" x14ac:dyDescent="0.25">
      <c r="A62" s="85">
        <v>60</v>
      </c>
      <c r="B62" s="13" t="s">
        <v>631</v>
      </c>
      <c r="C62" s="3" t="s">
        <v>34</v>
      </c>
      <c r="D62" s="3" t="s">
        <v>666</v>
      </c>
      <c r="E62" s="10" t="s">
        <v>632</v>
      </c>
      <c r="F62" s="108">
        <v>20</v>
      </c>
      <c r="G62" s="105" t="s">
        <v>5</v>
      </c>
      <c r="H62" s="91">
        <v>0</v>
      </c>
      <c r="I62" s="10" t="s">
        <v>5</v>
      </c>
      <c r="J62" s="91">
        <v>0</v>
      </c>
      <c r="K62" s="10" t="s">
        <v>5</v>
      </c>
      <c r="L62" s="97">
        <v>0</v>
      </c>
      <c r="M62" s="10">
        <f>SUM(J62+L62+F62+H62)</f>
        <v>20</v>
      </c>
      <c r="N62" s="10">
        <f>M62-MIN(F62,H62,J62,L62)</f>
        <v>20</v>
      </c>
    </row>
    <row r="63" spans="1:14" x14ac:dyDescent="0.25">
      <c r="A63" s="85">
        <v>61</v>
      </c>
      <c r="B63" s="13" t="s">
        <v>44</v>
      </c>
      <c r="C63" s="12" t="s">
        <v>34</v>
      </c>
      <c r="D63" s="23" t="s">
        <v>79</v>
      </c>
      <c r="E63" s="105" t="s">
        <v>5</v>
      </c>
      <c r="F63" s="91">
        <v>0</v>
      </c>
      <c r="G63" s="105" t="s">
        <v>5</v>
      </c>
      <c r="H63" s="91">
        <v>0</v>
      </c>
      <c r="I63" s="10" t="s">
        <v>310</v>
      </c>
      <c r="J63" s="91">
        <v>18</v>
      </c>
      <c r="K63" s="10" t="s">
        <v>5</v>
      </c>
      <c r="L63" s="97">
        <v>0</v>
      </c>
      <c r="M63" s="10">
        <f>SUM(J63+L63+F63+H63)</f>
        <v>18</v>
      </c>
      <c r="N63" s="10">
        <f>M63-MIN(F63,H63,J63,L63)</f>
        <v>18</v>
      </c>
    </row>
    <row r="64" spans="1:14" x14ac:dyDescent="0.25">
      <c r="A64" s="85">
        <v>62</v>
      </c>
      <c r="B64" s="13" t="s">
        <v>635</v>
      </c>
      <c r="C64" s="3" t="s">
        <v>34</v>
      </c>
      <c r="D64" s="3" t="s">
        <v>667</v>
      </c>
      <c r="E64" s="10" t="s">
        <v>636</v>
      </c>
      <c r="F64" s="108">
        <v>17</v>
      </c>
      <c r="G64" s="105" t="s">
        <v>5</v>
      </c>
      <c r="H64" s="91">
        <v>0</v>
      </c>
      <c r="I64" s="10" t="s">
        <v>5</v>
      </c>
      <c r="J64" s="91">
        <v>0</v>
      </c>
      <c r="K64" s="10" t="s">
        <v>5</v>
      </c>
      <c r="L64" s="97">
        <v>0</v>
      </c>
      <c r="M64" s="10">
        <f>SUM(J64+L64+F64+H64)</f>
        <v>17</v>
      </c>
      <c r="N64" s="10">
        <f>M64-MIN(F64,H64,J64,L64)</f>
        <v>17</v>
      </c>
    </row>
    <row r="65" spans="1:15" x14ac:dyDescent="0.25">
      <c r="A65" s="85">
        <v>63</v>
      </c>
      <c r="B65" s="13" t="s">
        <v>637</v>
      </c>
      <c r="C65" s="3" t="s">
        <v>34</v>
      </c>
      <c r="D65" s="3" t="s">
        <v>668</v>
      </c>
      <c r="E65" s="10" t="s">
        <v>638</v>
      </c>
      <c r="F65" s="108">
        <v>16</v>
      </c>
      <c r="G65" s="105" t="s">
        <v>5</v>
      </c>
      <c r="H65" s="91">
        <v>0</v>
      </c>
      <c r="I65" s="10" t="s">
        <v>5</v>
      </c>
      <c r="J65" s="91">
        <v>0</v>
      </c>
      <c r="K65" s="10" t="s">
        <v>5</v>
      </c>
      <c r="L65" s="97">
        <v>0</v>
      </c>
      <c r="M65" s="10">
        <f>SUM(J65+L65+F65+H65)</f>
        <v>16</v>
      </c>
      <c r="N65" s="10">
        <f>M65-MIN(F65,H65,J65,L65)</f>
        <v>16</v>
      </c>
    </row>
    <row r="66" spans="1:15" x14ac:dyDescent="0.25">
      <c r="A66" s="85">
        <v>64</v>
      </c>
      <c r="B66" s="13" t="s">
        <v>498</v>
      </c>
      <c r="C66" s="3" t="s">
        <v>34</v>
      </c>
      <c r="D66" s="3" t="s">
        <v>499</v>
      </c>
      <c r="E66" s="10" t="s">
        <v>647</v>
      </c>
      <c r="F66" s="108">
        <v>10</v>
      </c>
      <c r="G66" s="105" t="s">
        <v>500</v>
      </c>
      <c r="H66" s="91">
        <v>4</v>
      </c>
      <c r="I66" s="10" t="s">
        <v>5</v>
      </c>
      <c r="J66" s="91">
        <v>0</v>
      </c>
      <c r="K66" s="10" t="s">
        <v>5</v>
      </c>
      <c r="L66" s="91">
        <v>0</v>
      </c>
      <c r="M66" s="10">
        <f>SUM(J66+L66+F66+H66)</f>
        <v>14</v>
      </c>
      <c r="N66" s="10">
        <f>M66-MIN(F66,H66,J66,L66)</f>
        <v>14</v>
      </c>
    </row>
    <row r="67" spans="1:15" x14ac:dyDescent="0.25">
      <c r="A67" s="85">
        <v>65</v>
      </c>
      <c r="B67" s="13" t="s">
        <v>640</v>
      </c>
      <c r="C67" s="3" t="s">
        <v>34</v>
      </c>
      <c r="D67" s="3" t="s">
        <v>126</v>
      </c>
      <c r="E67" s="10" t="s">
        <v>641</v>
      </c>
      <c r="F67" s="108">
        <v>14</v>
      </c>
      <c r="G67" s="105" t="s">
        <v>5</v>
      </c>
      <c r="H67" s="91">
        <v>0</v>
      </c>
      <c r="I67" s="10" t="s">
        <v>5</v>
      </c>
      <c r="J67" s="91">
        <v>0</v>
      </c>
      <c r="K67" s="10" t="s">
        <v>5</v>
      </c>
      <c r="L67" s="97">
        <v>0</v>
      </c>
      <c r="M67" s="10">
        <f>SUM(J67+L67+F67+H67)</f>
        <v>14</v>
      </c>
      <c r="N67" s="10">
        <f>M67-MIN(F67,H67,J67,L67)</f>
        <v>14</v>
      </c>
    </row>
    <row r="68" spans="1:15" x14ac:dyDescent="0.25">
      <c r="A68" s="85">
        <v>66</v>
      </c>
      <c r="B68" s="13" t="s">
        <v>480</v>
      </c>
      <c r="C68" s="3" t="s">
        <v>455</v>
      </c>
      <c r="D68" s="3" t="s">
        <v>481</v>
      </c>
      <c r="E68" s="105" t="s">
        <v>5</v>
      </c>
      <c r="F68" s="91">
        <v>0</v>
      </c>
      <c r="G68" s="105" t="s">
        <v>482</v>
      </c>
      <c r="H68" s="91">
        <v>13</v>
      </c>
      <c r="I68" s="10" t="s">
        <v>5</v>
      </c>
      <c r="J68" s="91">
        <v>0</v>
      </c>
      <c r="K68" s="10" t="s">
        <v>5</v>
      </c>
      <c r="L68" s="91">
        <v>0</v>
      </c>
      <c r="M68" s="10">
        <f>SUM(J68+L68+F68+H68)</f>
        <v>13</v>
      </c>
      <c r="N68" s="10">
        <f>M68-MIN(F68,H68,J68,L68)</f>
        <v>13</v>
      </c>
    </row>
    <row r="69" spans="1:15" x14ac:dyDescent="0.25">
      <c r="A69" s="85">
        <v>67</v>
      </c>
      <c r="B69" s="13" t="s">
        <v>643</v>
      </c>
      <c r="C69" s="3" t="s">
        <v>33</v>
      </c>
      <c r="D69" s="3" t="s">
        <v>669</v>
      </c>
      <c r="E69" s="10" t="s">
        <v>644</v>
      </c>
      <c r="F69" s="108">
        <v>12</v>
      </c>
      <c r="G69" s="105" t="s">
        <v>5</v>
      </c>
      <c r="H69" s="91">
        <v>0</v>
      </c>
      <c r="I69" s="10" t="s">
        <v>5</v>
      </c>
      <c r="J69" s="91">
        <v>0</v>
      </c>
      <c r="K69" s="10" t="s">
        <v>5</v>
      </c>
      <c r="L69" s="97">
        <v>0</v>
      </c>
      <c r="M69" s="10">
        <f>SUM(J69+L69+F69+H69)</f>
        <v>12</v>
      </c>
      <c r="N69" s="10">
        <f>M69-MIN(F69,H69,J69,L69)</f>
        <v>12</v>
      </c>
    </row>
    <row r="70" spans="1:15" x14ac:dyDescent="0.25">
      <c r="A70" s="85">
        <v>68</v>
      </c>
      <c r="B70" s="13" t="s">
        <v>645</v>
      </c>
      <c r="C70" s="3" t="s">
        <v>33</v>
      </c>
      <c r="D70" s="3" t="s">
        <v>670</v>
      </c>
      <c r="E70" s="10" t="s">
        <v>646</v>
      </c>
      <c r="F70" s="108">
        <v>11</v>
      </c>
      <c r="G70" s="105" t="s">
        <v>5</v>
      </c>
      <c r="H70" s="91">
        <v>0</v>
      </c>
      <c r="I70" s="10" t="s">
        <v>5</v>
      </c>
      <c r="J70" s="91">
        <v>0</v>
      </c>
      <c r="K70" s="10" t="s">
        <v>5</v>
      </c>
      <c r="L70" s="97">
        <v>0</v>
      </c>
      <c r="M70" s="10">
        <f>SUM(J70+L70+F70+H70)</f>
        <v>11</v>
      </c>
      <c r="N70" s="10">
        <f>M70-MIN(F70,H70,J70,L70)</f>
        <v>11</v>
      </c>
    </row>
    <row r="71" spans="1:15" x14ac:dyDescent="0.25">
      <c r="A71" s="85">
        <v>69</v>
      </c>
      <c r="B71" s="13" t="s">
        <v>36</v>
      </c>
      <c r="C71" s="12" t="s">
        <v>34</v>
      </c>
      <c r="D71" s="34" t="s">
        <v>61</v>
      </c>
      <c r="E71" s="105" t="s">
        <v>5</v>
      </c>
      <c r="F71" s="91">
        <v>0</v>
      </c>
      <c r="G71" s="105" t="s">
        <v>5</v>
      </c>
      <c r="H71" s="91">
        <v>0</v>
      </c>
      <c r="I71" s="10" t="s">
        <v>5</v>
      </c>
      <c r="J71" s="97">
        <v>0</v>
      </c>
      <c r="K71" s="35" t="s">
        <v>129</v>
      </c>
      <c r="L71" s="96">
        <v>10</v>
      </c>
      <c r="M71" s="10">
        <f>SUM(J71+L71+F71+H71)</f>
        <v>10</v>
      </c>
      <c r="N71" s="10">
        <f>M71-MIN(F71,H71,J71,L71)</f>
        <v>10</v>
      </c>
    </row>
    <row r="72" spans="1:15" x14ac:dyDescent="0.25">
      <c r="A72" s="85">
        <v>70</v>
      </c>
      <c r="B72" s="13" t="s">
        <v>320</v>
      </c>
      <c r="C72" s="3" t="s">
        <v>33</v>
      </c>
      <c r="D72" s="3" t="s">
        <v>416</v>
      </c>
      <c r="E72" s="105" t="s">
        <v>5</v>
      </c>
      <c r="F72" s="91">
        <v>0</v>
      </c>
      <c r="G72" s="105" t="s">
        <v>5</v>
      </c>
      <c r="H72" s="91">
        <v>0</v>
      </c>
      <c r="I72" s="27" t="s">
        <v>321</v>
      </c>
      <c r="J72" s="95">
        <v>10</v>
      </c>
      <c r="K72" s="10" t="s">
        <v>5</v>
      </c>
      <c r="L72" s="97">
        <v>0</v>
      </c>
      <c r="M72" s="10">
        <f>SUM(J72+L72+F72+H72)</f>
        <v>10</v>
      </c>
      <c r="N72" s="10">
        <f>M72-MIN(F72,H72,J72,L72)</f>
        <v>10</v>
      </c>
    </row>
    <row r="73" spans="1:15" x14ac:dyDescent="0.25">
      <c r="A73" s="85">
        <v>71</v>
      </c>
      <c r="B73" s="13" t="s">
        <v>485</v>
      </c>
      <c r="C73" s="3" t="s">
        <v>34</v>
      </c>
      <c r="D73" s="3" t="s">
        <v>486</v>
      </c>
      <c r="E73" s="105" t="s">
        <v>5</v>
      </c>
      <c r="F73" s="91">
        <v>0</v>
      </c>
      <c r="G73" s="105" t="s">
        <v>487</v>
      </c>
      <c r="H73" s="91">
        <v>10</v>
      </c>
      <c r="I73" s="10" t="s">
        <v>5</v>
      </c>
      <c r="J73" s="91">
        <v>0</v>
      </c>
      <c r="K73" s="10" t="s">
        <v>5</v>
      </c>
      <c r="L73" s="91">
        <v>0</v>
      </c>
      <c r="M73" s="10">
        <f>SUM(J73+L73+F73+H73)</f>
        <v>10</v>
      </c>
      <c r="N73" s="10">
        <f>M73-MIN(F73,H73,J73,L73)</f>
        <v>10</v>
      </c>
    </row>
    <row r="74" spans="1:15" x14ac:dyDescent="0.25">
      <c r="A74" s="85">
        <v>72</v>
      </c>
      <c r="B74" s="13" t="s">
        <v>488</v>
      </c>
      <c r="C74" s="3" t="s">
        <v>33</v>
      </c>
      <c r="D74" s="3" t="s">
        <v>55</v>
      </c>
      <c r="E74" s="105" t="s">
        <v>5</v>
      </c>
      <c r="F74" s="91">
        <v>0</v>
      </c>
      <c r="G74" s="105" t="s">
        <v>489</v>
      </c>
      <c r="H74" s="91">
        <v>9</v>
      </c>
      <c r="I74" s="10" t="s">
        <v>5</v>
      </c>
      <c r="J74" s="91">
        <v>0</v>
      </c>
      <c r="K74" s="10" t="s">
        <v>5</v>
      </c>
      <c r="L74" s="91">
        <v>0</v>
      </c>
      <c r="M74" s="10">
        <f>SUM(J74+L74+F74+H74)</f>
        <v>9</v>
      </c>
      <c r="N74" s="10">
        <f>M74-MIN(F74,H74,J74,L74)</f>
        <v>9</v>
      </c>
    </row>
    <row r="75" spans="1:15" x14ac:dyDescent="0.25">
      <c r="A75" s="85">
        <v>73</v>
      </c>
      <c r="B75" s="13" t="s">
        <v>649</v>
      </c>
      <c r="C75" s="3" t="s">
        <v>34</v>
      </c>
      <c r="D75" s="3" t="s">
        <v>671</v>
      </c>
      <c r="E75" s="10" t="s">
        <v>650</v>
      </c>
      <c r="F75" s="108">
        <v>8</v>
      </c>
      <c r="G75" s="105" t="s">
        <v>5</v>
      </c>
      <c r="H75" s="91">
        <v>0</v>
      </c>
      <c r="I75" s="10" t="s">
        <v>5</v>
      </c>
      <c r="J75" s="91">
        <v>0</v>
      </c>
      <c r="K75" s="10" t="s">
        <v>5</v>
      </c>
      <c r="L75" s="97">
        <v>0</v>
      </c>
      <c r="M75" s="10">
        <f>SUM(J75+L75+F75+H75)</f>
        <v>8</v>
      </c>
      <c r="N75" s="10">
        <f>M75-MIN(F75,H75,J75,L75)</f>
        <v>8</v>
      </c>
    </row>
    <row r="76" spans="1:15" x14ac:dyDescent="0.25">
      <c r="A76" s="85">
        <v>74</v>
      </c>
      <c r="B76" s="13" t="s">
        <v>326</v>
      </c>
      <c r="C76" s="3" t="s">
        <v>34</v>
      </c>
      <c r="D76" s="3" t="s">
        <v>417</v>
      </c>
      <c r="E76" s="105" t="s">
        <v>5</v>
      </c>
      <c r="F76" s="91">
        <v>0</v>
      </c>
      <c r="G76" s="105" t="s">
        <v>5</v>
      </c>
      <c r="H76" s="91">
        <v>0</v>
      </c>
      <c r="I76" s="27" t="s">
        <v>327</v>
      </c>
      <c r="J76" s="95">
        <v>7</v>
      </c>
      <c r="K76" s="10" t="s">
        <v>5</v>
      </c>
      <c r="L76" s="97">
        <v>0</v>
      </c>
      <c r="M76" s="10">
        <f>SUM(J76+L76+F76+H76)</f>
        <v>7</v>
      </c>
      <c r="N76" s="10">
        <f>M76-MIN(F76,H76,J76,L76)</f>
        <v>7</v>
      </c>
    </row>
    <row r="77" spans="1:15" x14ac:dyDescent="0.25">
      <c r="A77" s="85">
        <v>75</v>
      </c>
      <c r="B77" s="13" t="s">
        <v>651</v>
      </c>
      <c r="C77" s="3" t="s">
        <v>34</v>
      </c>
      <c r="D77" s="3" t="s">
        <v>672</v>
      </c>
      <c r="E77" s="10" t="s">
        <v>652</v>
      </c>
      <c r="F77" s="108">
        <v>7</v>
      </c>
      <c r="G77" s="105" t="s">
        <v>5</v>
      </c>
      <c r="H77" s="91">
        <v>0</v>
      </c>
      <c r="I77" s="10" t="s">
        <v>5</v>
      </c>
      <c r="J77" s="91">
        <v>0</v>
      </c>
      <c r="K77" s="10" t="s">
        <v>5</v>
      </c>
      <c r="L77" s="97">
        <v>0</v>
      </c>
      <c r="M77" s="10">
        <f>SUM(J77+L77+F77+H77)</f>
        <v>7</v>
      </c>
      <c r="N77" s="10">
        <f>M77-MIN(F77,H77,J77,L77)</f>
        <v>7</v>
      </c>
    </row>
    <row r="78" spans="1:15" x14ac:dyDescent="0.25">
      <c r="A78" s="85">
        <v>76</v>
      </c>
      <c r="B78" s="13" t="s">
        <v>653</v>
      </c>
      <c r="C78" s="3" t="s">
        <v>34</v>
      </c>
      <c r="D78" s="3" t="s">
        <v>673</v>
      </c>
      <c r="E78" s="10" t="s">
        <v>654</v>
      </c>
      <c r="F78" s="108">
        <v>6</v>
      </c>
      <c r="G78" s="105" t="s">
        <v>5</v>
      </c>
      <c r="H78" s="91">
        <v>0</v>
      </c>
      <c r="I78" s="10" t="s">
        <v>5</v>
      </c>
      <c r="J78" s="91">
        <v>0</v>
      </c>
      <c r="K78" s="10" t="s">
        <v>5</v>
      </c>
      <c r="L78" s="97">
        <v>0</v>
      </c>
      <c r="M78" s="10">
        <f>SUM(J78+L78+F78+H78)</f>
        <v>6</v>
      </c>
      <c r="N78" s="10">
        <f>M78-MIN(F78,H78,J78,L78)</f>
        <v>6</v>
      </c>
    </row>
    <row r="79" spans="1:15" x14ac:dyDescent="0.25">
      <c r="A79" s="85">
        <v>77</v>
      </c>
      <c r="B79" s="112" t="s">
        <v>42</v>
      </c>
      <c r="C79" s="100" t="s">
        <v>34</v>
      </c>
      <c r="D79" s="113" t="s">
        <v>67</v>
      </c>
      <c r="E79" s="105" t="s">
        <v>5</v>
      </c>
      <c r="F79" s="91">
        <v>0</v>
      </c>
      <c r="G79" s="107" t="s">
        <v>5</v>
      </c>
      <c r="H79" s="102">
        <v>0</v>
      </c>
      <c r="I79" s="101" t="s">
        <v>5</v>
      </c>
      <c r="J79" s="103">
        <v>0</v>
      </c>
      <c r="K79" s="116" t="s">
        <v>133</v>
      </c>
      <c r="L79" s="117">
        <v>5</v>
      </c>
      <c r="M79" s="101">
        <f>SUM(J79+L79+F79+H79)</f>
        <v>5</v>
      </c>
      <c r="N79" s="10">
        <f>M79-MIN(F79,H79,J79,L79)</f>
        <v>5</v>
      </c>
    </row>
    <row r="80" spans="1:15" x14ac:dyDescent="0.25">
      <c r="A80" s="85">
        <v>78</v>
      </c>
      <c r="B80" s="13" t="s">
        <v>496</v>
      </c>
      <c r="C80" s="3" t="s">
        <v>34</v>
      </c>
      <c r="D80" s="3" t="s">
        <v>506</v>
      </c>
      <c r="E80" s="105" t="s">
        <v>5</v>
      </c>
      <c r="F80" s="91">
        <v>0</v>
      </c>
      <c r="G80" s="107" t="s">
        <v>497</v>
      </c>
      <c r="H80" s="102">
        <v>5</v>
      </c>
      <c r="I80" s="101" t="s">
        <v>5</v>
      </c>
      <c r="J80" s="102">
        <v>0</v>
      </c>
      <c r="K80" s="101" t="s">
        <v>5</v>
      </c>
      <c r="L80" s="102">
        <v>0</v>
      </c>
      <c r="M80" s="101">
        <f>SUM(J80+L80+F80+H80)</f>
        <v>5</v>
      </c>
      <c r="N80" s="10">
        <f>M80-MIN(F80,H80,J80,L80)</f>
        <v>5</v>
      </c>
      <c r="O80" s="104"/>
    </row>
    <row r="81" spans="1:15" x14ac:dyDescent="0.25">
      <c r="A81" s="85">
        <v>79</v>
      </c>
      <c r="B81" s="13" t="s">
        <v>655</v>
      </c>
      <c r="C81" s="3" t="s">
        <v>34</v>
      </c>
      <c r="D81" s="3" t="s">
        <v>674</v>
      </c>
      <c r="E81" s="3" t="s">
        <v>656</v>
      </c>
      <c r="F81" s="108">
        <v>5</v>
      </c>
      <c r="G81" s="107" t="s">
        <v>5</v>
      </c>
      <c r="H81" s="102">
        <v>0</v>
      </c>
      <c r="I81" s="101" t="s">
        <v>5</v>
      </c>
      <c r="J81" s="102">
        <v>0</v>
      </c>
      <c r="K81" s="101" t="s">
        <v>5</v>
      </c>
      <c r="L81" s="103">
        <v>0</v>
      </c>
      <c r="M81" s="101">
        <f>SUM(J81+L81+F81+H81)</f>
        <v>5</v>
      </c>
      <c r="N81" s="10">
        <f>M81-MIN(F81,H81,J81,L81)</f>
        <v>5</v>
      </c>
      <c r="O81" s="104"/>
    </row>
    <row r="82" spans="1:15" x14ac:dyDescent="0.25">
      <c r="A82" s="85">
        <v>80</v>
      </c>
      <c r="B82" s="13" t="s">
        <v>657</v>
      </c>
      <c r="C82" s="3" t="s">
        <v>34</v>
      </c>
      <c r="D82" s="4" t="s">
        <v>675</v>
      </c>
      <c r="E82" s="3" t="s">
        <v>658</v>
      </c>
      <c r="F82" s="108">
        <v>4</v>
      </c>
      <c r="G82" s="107" t="s">
        <v>5</v>
      </c>
      <c r="H82" s="102">
        <v>0</v>
      </c>
      <c r="I82" s="101" t="s">
        <v>5</v>
      </c>
      <c r="J82" s="102">
        <v>0</v>
      </c>
      <c r="K82" s="101" t="s">
        <v>5</v>
      </c>
      <c r="L82" s="103">
        <v>0</v>
      </c>
      <c r="M82" s="101">
        <f>SUM(J82+L82+F82+H82)</f>
        <v>4</v>
      </c>
      <c r="N82" s="10">
        <f>M82-MIN(F82,H82,J82,L82)</f>
        <v>4</v>
      </c>
    </row>
    <row r="83" spans="1:15" x14ac:dyDescent="0.25">
      <c r="A83" s="85">
        <v>81</v>
      </c>
      <c r="B83" s="13" t="s">
        <v>332</v>
      </c>
      <c r="C83" s="3" t="s">
        <v>34</v>
      </c>
      <c r="D83" s="68" t="s">
        <v>359</v>
      </c>
      <c r="E83" s="105" t="s">
        <v>5</v>
      </c>
      <c r="F83" s="91">
        <v>0</v>
      </c>
      <c r="G83" s="107" t="s">
        <v>5</v>
      </c>
      <c r="H83" s="102">
        <v>0</v>
      </c>
      <c r="I83" s="114" t="s">
        <v>333</v>
      </c>
      <c r="J83" s="115">
        <v>3</v>
      </c>
      <c r="K83" s="101" t="s">
        <v>5</v>
      </c>
      <c r="L83" s="103">
        <v>0</v>
      </c>
      <c r="M83" s="101">
        <f>SUM(J83+L83+F83+H83)</f>
        <v>3</v>
      </c>
      <c r="N83" s="10">
        <f>M83-MIN(F83,H83,J83,L83)</f>
        <v>3</v>
      </c>
    </row>
    <row r="84" spans="1:15" x14ac:dyDescent="0.25">
      <c r="A84" s="85">
        <v>82</v>
      </c>
      <c r="B84" s="13" t="s">
        <v>501</v>
      </c>
      <c r="C84" s="3" t="s">
        <v>34</v>
      </c>
      <c r="D84" s="3" t="s">
        <v>502</v>
      </c>
      <c r="E84" s="105" t="s">
        <v>5</v>
      </c>
      <c r="F84" s="91">
        <v>0</v>
      </c>
      <c r="G84" s="107" t="s">
        <v>503</v>
      </c>
      <c r="H84" s="102">
        <v>3</v>
      </c>
      <c r="I84" s="101" t="s">
        <v>5</v>
      </c>
      <c r="J84" s="102">
        <v>0</v>
      </c>
      <c r="K84" s="101" t="s">
        <v>5</v>
      </c>
      <c r="L84" s="102">
        <v>0</v>
      </c>
      <c r="M84" s="101">
        <f>SUM(J84+L84+F84+H84)</f>
        <v>3</v>
      </c>
      <c r="N84" s="10">
        <f>M84-MIN(F84,H84,J84,L84)</f>
        <v>3</v>
      </c>
    </row>
    <row r="85" spans="1:15" x14ac:dyDescent="0.25">
      <c r="A85" s="85">
        <v>83</v>
      </c>
      <c r="B85" s="13" t="s">
        <v>145</v>
      </c>
      <c r="C85" s="3" t="s">
        <v>34</v>
      </c>
      <c r="D85" s="3" t="s">
        <v>146</v>
      </c>
      <c r="E85" s="105" t="s">
        <v>5</v>
      </c>
      <c r="F85" s="91">
        <v>0</v>
      </c>
      <c r="G85" s="107" t="s">
        <v>5</v>
      </c>
      <c r="H85" s="102">
        <v>0</v>
      </c>
      <c r="I85" s="101" t="s">
        <v>5</v>
      </c>
      <c r="J85" s="102">
        <v>0</v>
      </c>
      <c r="K85" s="114" t="s">
        <v>136</v>
      </c>
      <c r="L85" s="115">
        <v>2</v>
      </c>
      <c r="M85" s="101">
        <f>SUM(J85+L85+F85+H85)</f>
        <v>2</v>
      </c>
      <c r="N85" s="10">
        <f>M85-MIN(F85,H85,J85,L85)</f>
        <v>2</v>
      </c>
    </row>
    <row r="86" spans="1:15" x14ac:dyDescent="0.25">
      <c r="A86" s="85">
        <v>84</v>
      </c>
      <c r="B86" s="13" t="s">
        <v>134</v>
      </c>
      <c r="C86" s="12" t="s">
        <v>34</v>
      </c>
      <c r="D86" s="22" t="s">
        <v>135</v>
      </c>
      <c r="E86" s="105" t="s">
        <v>5</v>
      </c>
      <c r="F86" s="91">
        <v>0</v>
      </c>
      <c r="G86" s="107" t="s">
        <v>492</v>
      </c>
      <c r="H86" s="102">
        <v>2</v>
      </c>
      <c r="I86" s="101" t="s">
        <v>5</v>
      </c>
      <c r="J86" s="102">
        <v>0</v>
      </c>
      <c r="K86" s="101" t="s">
        <v>5</v>
      </c>
      <c r="L86" s="102">
        <v>0</v>
      </c>
      <c r="M86" s="101">
        <f>SUM(J86+L86+F86+H86)</f>
        <v>2</v>
      </c>
      <c r="N86" s="10">
        <f>M86-MIN(F86,H86,J86,L86)</f>
        <v>2</v>
      </c>
    </row>
    <row r="87" spans="1:15" x14ac:dyDescent="0.25">
      <c r="A87" s="85">
        <v>85</v>
      </c>
      <c r="B87" s="13" t="s">
        <v>334</v>
      </c>
      <c r="C87" s="3" t="s">
        <v>34</v>
      </c>
      <c r="D87" s="68" t="s">
        <v>360</v>
      </c>
      <c r="E87" s="105" t="s">
        <v>5</v>
      </c>
      <c r="F87" s="91">
        <v>0</v>
      </c>
      <c r="G87" s="107" t="s">
        <v>5</v>
      </c>
      <c r="H87" s="102">
        <v>0</v>
      </c>
      <c r="I87" s="114" t="s">
        <v>335</v>
      </c>
      <c r="J87" s="115">
        <v>2</v>
      </c>
      <c r="K87" s="101" t="s">
        <v>5</v>
      </c>
      <c r="L87" s="103">
        <v>0</v>
      </c>
      <c r="M87" s="101">
        <f>SUM(J87+L87+F87+H87)</f>
        <v>2</v>
      </c>
      <c r="N87" s="10">
        <f>M87-MIN(F87,H87,J87,L87)</f>
        <v>2</v>
      </c>
    </row>
    <row r="88" spans="1:15" x14ac:dyDescent="0.25">
      <c r="A88" s="85">
        <v>86</v>
      </c>
      <c r="B88" s="13" t="s">
        <v>659</v>
      </c>
      <c r="C88" s="3" t="s">
        <v>34</v>
      </c>
      <c r="D88" s="3" t="s">
        <v>676</v>
      </c>
      <c r="E88" s="3" t="s">
        <v>661</v>
      </c>
      <c r="F88" s="108">
        <v>2</v>
      </c>
      <c r="G88" s="107" t="s">
        <v>5</v>
      </c>
      <c r="H88" s="102">
        <v>0</v>
      </c>
      <c r="I88" s="101" t="s">
        <v>5</v>
      </c>
      <c r="J88" s="102">
        <v>0</v>
      </c>
      <c r="K88" s="101" t="s">
        <v>5</v>
      </c>
      <c r="L88" s="103">
        <v>0</v>
      </c>
      <c r="M88" s="101">
        <f>SUM(J88+L88+F88+H88)</f>
        <v>2</v>
      </c>
      <c r="N88" s="10">
        <f>M88-MIN(F88,H88,J88,L88)</f>
        <v>2</v>
      </c>
    </row>
    <row r="89" spans="1:15" x14ac:dyDescent="0.25">
      <c r="A89" s="85">
        <v>87</v>
      </c>
      <c r="B89" s="13" t="s">
        <v>362</v>
      </c>
      <c r="C89" s="3" t="s">
        <v>34</v>
      </c>
      <c r="D89" s="68" t="s">
        <v>361</v>
      </c>
      <c r="E89" s="105" t="s">
        <v>5</v>
      </c>
      <c r="F89" s="91">
        <v>0</v>
      </c>
      <c r="G89" s="107" t="s">
        <v>5</v>
      </c>
      <c r="H89" s="102">
        <v>0</v>
      </c>
      <c r="I89" s="114" t="s">
        <v>336</v>
      </c>
      <c r="J89" s="115">
        <v>1</v>
      </c>
      <c r="K89" s="101" t="s">
        <v>5</v>
      </c>
      <c r="L89" s="103">
        <v>0</v>
      </c>
      <c r="M89" s="101">
        <f>SUM(J89+L89+F89+H89)</f>
        <v>1</v>
      </c>
      <c r="N89" s="10">
        <f>M89-MIN(F89,H89,J89,L89)</f>
        <v>1</v>
      </c>
    </row>
    <row r="90" spans="1:15" x14ac:dyDescent="0.25">
      <c r="A90" s="85">
        <v>88</v>
      </c>
      <c r="B90" s="13" t="s">
        <v>660</v>
      </c>
      <c r="C90" s="3" t="s">
        <v>34</v>
      </c>
      <c r="D90" s="3" t="s">
        <v>677</v>
      </c>
      <c r="E90" s="3" t="s">
        <v>662</v>
      </c>
      <c r="F90" s="108">
        <v>1</v>
      </c>
      <c r="G90" s="107" t="s">
        <v>5</v>
      </c>
      <c r="H90" s="102">
        <v>0</v>
      </c>
      <c r="I90" s="101" t="s">
        <v>5</v>
      </c>
      <c r="J90" s="102">
        <v>0</v>
      </c>
      <c r="K90" s="101" t="s">
        <v>5</v>
      </c>
      <c r="L90" s="103">
        <v>0</v>
      </c>
      <c r="M90" s="101">
        <f>SUM(J90+L90+F90+H90)</f>
        <v>1</v>
      </c>
      <c r="N90" s="10">
        <f>M90-MIN(F90,H90,J90,L90)</f>
        <v>1</v>
      </c>
    </row>
  </sheetData>
  <sortState ref="A3:N90">
    <sortCondition descending="1" ref="N3:N90"/>
  </sortState>
  <mergeCells count="1">
    <mergeCell ref="B1:N1"/>
  </mergeCells>
  <pageMargins left="0.17708333333333334" right="0.21875" top="0.74803149606299213" bottom="0.74803149606299213" header="0.31496062992125984" footer="0.31496062992125984"/>
  <pageSetup paperSize="9" scale="88" fitToHeight="2" orientation="landscape" r:id="rId1"/>
  <rowBreaks count="2" manualBreakCount="2">
    <brk id="27" max="13" man="1"/>
    <brk id="59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view="pageLayout" topLeftCell="A2" zoomScaleNormal="100" zoomScaleSheetLayoutView="100" workbookViewId="0">
      <selection activeCell="B18" sqref="B18:D18"/>
    </sheetView>
  </sheetViews>
  <sheetFormatPr defaultRowHeight="15" x14ac:dyDescent="0.25"/>
  <cols>
    <col min="1" max="1" width="6.42578125" style="6" customWidth="1"/>
    <col min="2" max="2" width="25" style="6" bestFit="1" customWidth="1"/>
    <col min="3" max="3" width="7.7109375" style="21" bestFit="1" customWidth="1"/>
    <col min="4" max="4" width="10.140625" style="21" bestFit="1" customWidth="1"/>
    <col min="5" max="8" width="10.140625" style="21" customWidth="1"/>
    <col min="9" max="9" width="11.7109375" style="51" customWidth="1"/>
    <col min="10" max="10" width="6.5703125" style="51" bestFit="1" customWidth="1"/>
    <col min="11" max="11" width="10.140625" style="51" customWidth="1"/>
    <col min="12" max="12" width="10.140625" style="88" customWidth="1"/>
    <col min="13" max="13" width="6.5703125" style="74" customWidth="1"/>
    <col min="14" max="14" width="13.140625" style="59" bestFit="1" customWidth="1"/>
    <col min="15" max="16384" width="9.140625" style="6"/>
  </cols>
  <sheetData>
    <row r="1" spans="1:14" ht="15.75" x14ac:dyDescent="0.25">
      <c r="A1" s="159" t="s">
        <v>18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18"/>
      <c r="N1" s="119"/>
    </row>
    <row r="2" spans="1:14" s="25" customFormat="1" ht="52.5" customHeight="1" x14ac:dyDescent="0.25">
      <c r="A2" s="120" t="s">
        <v>6</v>
      </c>
      <c r="B2" s="121" t="s">
        <v>7</v>
      </c>
      <c r="C2" s="120" t="s">
        <v>32</v>
      </c>
      <c r="D2" s="120" t="s">
        <v>52</v>
      </c>
      <c r="E2" s="122" t="s">
        <v>533</v>
      </c>
      <c r="F2" s="120" t="s">
        <v>87</v>
      </c>
      <c r="G2" s="123" t="s">
        <v>509</v>
      </c>
      <c r="H2" s="124" t="s">
        <v>510</v>
      </c>
      <c r="I2" s="123" t="s">
        <v>414</v>
      </c>
      <c r="J2" s="124" t="s">
        <v>87</v>
      </c>
      <c r="K2" s="124" t="s">
        <v>203</v>
      </c>
      <c r="L2" s="125" t="s">
        <v>87</v>
      </c>
      <c r="M2" s="126" t="s">
        <v>88</v>
      </c>
      <c r="N2" s="122" t="s">
        <v>137</v>
      </c>
    </row>
    <row r="3" spans="1:14" ht="15.75" x14ac:dyDescent="0.25">
      <c r="A3" s="127">
        <v>1</v>
      </c>
      <c r="B3" s="128" t="s">
        <v>204</v>
      </c>
      <c r="C3" s="129" t="s">
        <v>34</v>
      </c>
      <c r="D3" s="130" t="s">
        <v>425</v>
      </c>
      <c r="E3" s="130" t="s">
        <v>537</v>
      </c>
      <c r="F3" s="131">
        <v>24</v>
      </c>
      <c r="G3" s="132" t="s">
        <v>5</v>
      </c>
      <c r="H3" s="133">
        <v>0</v>
      </c>
      <c r="I3" s="130" t="s">
        <v>377</v>
      </c>
      <c r="J3" s="133">
        <v>35</v>
      </c>
      <c r="K3" s="130" t="s">
        <v>205</v>
      </c>
      <c r="L3" s="133">
        <v>23</v>
      </c>
      <c r="M3" s="134">
        <f t="shared" ref="M3:M44" si="0">H3+J3+L3+F3</f>
        <v>82</v>
      </c>
      <c r="N3" s="135">
        <f t="shared" ref="N3:N44" si="1">M3- MIN(F3,H3,J3,L3)</f>
        <v>82</v>
      </c>
    </row>
    <row r="4" spans="1:14" ht="15.75" x14ac:dyDescent="0.25">
      <c r="A4" s="127">
        <v>2</v>
      </c>
      <c r="B4" s="128" t="s">
        <v>149</v>
      </c>
      <c r="C4" s="136" t="s">
        <v>33</v>
      </c>
      <c r="D4" s="132" t="s">
        <v>56</v>
      </c>
      <c r="E4" s="130" t="s">
        <v>538</v>
      </c>
      <c r="F4" s="131">
        <v>23</v>
      </c>
      <c r="G4" s="132" t="s">
        <v>5</v>
      </c>
      <c r="H4" s="133">
        <v>0</v>
      </c>
      <c r="I4" s="132" t="s">
        <v>384</v>
      </c>
      <c r="J4" s="133">
        <v>28</v>
      </c>
      <c r="K4" s="132" t="s">
        <v>209</v>
      </c>
      <c r="L4" s="133">
        <v>17</v>
      </c>
      <c r="M4" s="134">
        <f t="shared" si="0"/>
        <v>68</v>
      </c>
      <c r="N4" s="135">
        <f t="shared" si="1"/>
        <v>68</v>
      </c>
    </row>
    <row r="5" spans="1:14" ht="18.75" customHeight="1" x14ac:dyDescent="0.25">
      <c r="A5" s="127">
        <v>3</v>
      </c>
      <c r="B5" s="128" t="s">
        <v>48</v>
      </c>
      <c r="C5" s="129" t="s">
        <v>34</v>
      </c>
      <c r="D5" s="137" t="s">
        <v>83</v>
      </c>
      <c r="E5" s="130" t="s">
        <v>547</v>
      </c>
      <c r="F5" s="131">
        <v>15</v>
      </c>
      <c r="G5" s="132" t="s">
        <v>5</v>
      </c>
      <c r="H5" s="133">
        <v>0</v>
      </c>
      <c r="I5" s="132" t="s">
        <v>382</v>
      </c>
      <c r="J5" s="133">
        <v>31</v>
      </c>
      <c r="K5" s="132" t="s">
        <v>207</v>
      </c>
      <c r="L5" s="133">
        <v>20</v>
      </c>
      <c r="M5" s="134">
        <f t="shared" si="0"/>
        <v>66</v>
      </c>
      <c r="N5" s="135">
        <f t="shared" si="1"/>
        <v>66</v>
      </c>
    </row>
    <row r="6" spans="1:14" ht="15.75" x14ac:dyDescent="0.25">
      <c r="A6" s="127">
        <v>4</v>
      </c>
      <c r="B6" s="128" t="s">
        <v>147</v>
      </c>
      <c r="C6" s="136" t="s">
        <v>34</v>
      </c>
      <c r="D6" s="132" t="s">
        <v>148</v>
      </c>
      <c r="E6" s="130" t="s">
        <v>541</v>
      </c>
      <c r="F6" s="131">
        <v>20</v>
      </c>
      <c r="G6" s="130" t="s">
        <v>515</v>
      </c>
      <c r="H6" s="133">
        <v>6</v>
      </c>
      <c r="I6" s="132" t="s">
        <v>379</v>
      </c>
      <c r="J6" s="133">
        <v>34</v>
      </c>
      <c r="K6" s="132" t="s">
        <v>5</v>
      </c>
      <c r="L6" s="133">
        <v>0</v>
      </c>
      <c r="M6" s="134">
        <f t="shared" si="0"/>
        <v>60</v>
      </c>
      <c r="N6" s="135">
        <f t="shared" si="1"/>
        <v>60</v>
      </c>
    </row>
    <row r="7" spans="1:14" s="25" customFormat="1" ht="15.75" x14ac:dyDescent="0.25">
      <c r="A7" s="127">
        <v>5</v>
      </c>
      <c r="B7" s="128" t="s">
        <v>212</v>
      </c>
      <c r="C7" s="129" t="s">
        <v>34</v>
      </c>
      <c r="D7" s="138" t="s">
        <v>59</v>
      </c>
      <c r="E7" s="130" t="s">
        <v>540</v>
      </c>
      <c r="F7" s="131">
        <v>21</v>
      </c>
      <c r="G7" s="130" t="s">
        <v>512</v>
      </c>
      <c r="H7" s="133">
        <v>9</v>
      </c>
      <c r="I7" s="132" t="s">
        <v>389</v>
      </c>
      <c r="J7" s="133">
        <v>23</v>
      </c>
      <c r="K7" s="132" t="s">
        <v>213</v>
      </c>
      <c r="L7" s="133">
        <v>15</v>
      </c>
      <c r="M7" s="134">
        <f t="shared" si="0"/>
        <v>68</v>
      </c>
      <c r="N7" s="135">
        <f t="shared" si="1"/>
        <v>59</v>
      </c>
    </row>
    <row r="8" spans="1:14" ht="15.75" x14ac:dyDescent="0.25">
      <c r="A8" s="127">
        <v>6</v>
      </c>
      <c r="B8" s="139" t="s">
        <v>17</v>
      </c>
      <c r="C8" s="140" t="s">
        <v>34</v>
      </c>
      <c r="D8" s="141" t="s">
        <v>72</v>
      </c>
      <c r="E8" s="132" t="s">
        <v>5</v>
      </c>
      <c r="F8" s="133">
        <v>0</v>
      </c>
      <c r="G8" s="132" t="s">
        <v>5</v>
      </c>
      <c r="H8" s="131">
        <v>0</v>
      </c>
      <c r="I8" s="130" t="s">
        <v>376</v>
      </c>
      <c r="J8" s="131">
        <v>37</v>
      </c>
      <c r="K8" s="130" t="s">
        <v>206</v>
      </c>
      <c r="L8" s="133">
        <v>21</v>
      </c>
      <c r="M8" s="134">
        <f t="shared" si="0"/>
        <v>58</v>
      </c>
      <c r="N8" s="135">
        <f t="shared" si="1"/>
        <v>58</v>
      </c>
    </row>
    <row r="9" spans="1:14" ht="15.75" x14ac:dyDescent="0.25">
      <c r="A9" s="127">
        <v>7</v>
      </c>
      <c r="B9" s="142" t="s">
        <v>37</v>
      </c>
      <c r="C9" s="129" t="s">
        <v>34</v>
      </c>
      <c r="D9" s="138" t="s">
        <v>57</v>
      </c>
      <c r="E9" s="130" t="s">
        <v>546</v>
      </c>
      <c r="F9" s="131">
        <v>16</v>
      </c>
      <c r="G9" s="130" t="s">
        <v>513</v>
      </c>
      <c r="H9" s="133">
        <v>8</v>
      </c>
      <c r="I9" s="130" t="s">
        <v>385</v>
      </c>
      <c r="J9" s="133">
        <v>27</v>
      </c>
      <c r="K9" s="130" t="s">
        <v>214</v>
      </c>
      <c r="L9" s="133">
        <v>14</v>
      </c>
      <c r="M9" s="134">
        <f t="shared" si="0"/>
        <v>65</v>
      </c>
      <c r="N9" s="135">
        <f t="shared" si="1"/>
        <v>57</v>
      </c>
    </row>
    <row r="10" spans="1:14" ht="15.75" x14ac:dyDescent="0.25">
      <c r="A10" s="127">
        <v>8</v>
      </c>
      <c r="B10" s="143" t="s">
        <v>1</v>
      </c>
      <c r="C10" s="140" t="s">
        <v>34</v>
      </c>
      <c r="D10" s="144" t="s">
        <v>85</v>
      </c>
      <c r="E10" s="130" t="s">
        <v>539</v>
      </c>
      <c r="F10" s="131">
        <v>22</v>
      </c>
      <c r="G10" s="132" t="s">
        <v>5</v>
      </c>
      <c r="H10" s="133">
        <v>0</v>
      </c>
      <c r="I10" s="132" t="s">
        <v>380</v>
      </c>
      <c r="J10" s="133">
        <v>33</v>
      </c>
      <c r="K10" s="132" t="s">
        <v>5</v>
      </c>
      <c r="L10" s="133">
        <v>0</v>
      </c>
      <c r="M10" s="134">
        <f t="shared" si="0"/>
        <v>55</v>
      </c>
      <c r="N10" s="135">
        <f t="shared" si="1"/>
        <v>55</v>
      </c>
    </row>
    <row r="11" spans="1:14" s="25" customFormat="1" ht="15.75" x14ac:dyDescent="0.25">
      <c r="A11" s="127">
        <v>9</v>
      </c>
      <c r="B11" s="128" t="s">
        <v>150</v>
      </c>
      <c r="C11" s="136" t="s">
        <v>33</v>
      </c>
      <c r="D11" s="132" t="s">
        <v>122</v>
      </c>
      <c r="E11" s="130" t="s">
        <v>550</v>
      </c>
      <c r="F11" s="131">
        <v>12</v>
      </c>
      <c r="G11" s="132" t="s">
        <v>5</v>
      </c>
      <c r="H11" s="133">
        <v>0</v>
      </c>
      <c r="I11" s="132" t="s">
        <v>390</v>
      </c>
      <c r="J11" s="133">
        <v>22</v>
      </c>
      <c r="K11" s="132" t="s">
        <v>208</v>
      </c>
      <c r="L11" s="133">
        <v>18</v>
      </c>
      <c r="M11" s="134">
        <f t="shared" si="0"/>
        <v>52</v>
      </c>
      <c r="N11" s="135">
        <f t="shared" si="1"/>
        <v>52</v>
      </c>
    </row>
    <row r="12" spans="1:14" ht="15.75" x14ac:dyDescent="0.25">
      <c r="A12" s="127">
        <v>10</v>
      </c>
      <c r="B12" s="128" t="s">
        <v>151</v>
      </c>
      <c r="C12" s="136" t="s">
        <v>33</v>
      </c>
      <c r="D12" s="132" t="s">
        <v>152</v>
      </c>
      <c r="E12" s="130" t="s">
        <v>551</v>
      </c>
      <c r="F12" s="131">
        <v>11</v>
      </c>
      <c r="G12" s="130" t="s">
        <v>516</v>
      </c>
      <c r="H12" s="133">
        <v>5</v>
      </c>
      <c r="I12" s="132" t="s">
        <v>383</v>
      </c>
      <c r="J12" s="133">
        <v>29</v>
      </c>
      <c r="K12" s="132" t="s">
        <v>220</v>
      </c>
      <c r="L12" s="133">
        <v>10</v>
      </c>
      <c r="M12" s="134">
        <f t="shared" si="0"/>
        <v>55</v>
      </c>
      <c r="N12" s="135">
        <f t="shared" si="1"/>
        <v>50</v>
      </c>
    </row>
    <row r="13" spans="1:14" ht="15.75" x14ac:dyDescent="0.25">
      <c r="A13" s="127">
        <v>11</v>
      </c>
      <c r="B13" s="128" t="s">
        <v>3</v>
      </c>
      <c r="C13" s="136" t="s">
        <v>33</v>
      </c>
      <c r="D13" s="145" t="s">
        <v>58</v>
      </c>
      <c r="E13" s="130" t="s">
        <v>548</v>
      </c>
      <c r="F13" s="131">
        <v>14</v>
      </c>
      <c r="G13" s="130" t="s">
        <v>511</v>
      </c>
      <c r="H13" s="133">
        <v>10</v>
      </c>
      <c r="I13" s="132" t="s">
        <v>386</v>
      </c>
      <c r="J13" s="133">
        <v>26</v>
      </c>
      <c r="K13" s="132" t="s">
        <v>5</v>
      </c>
      <c r="L13" s="133">
        <v>0</v>
      </c>
      <c r="M13" s="134">
        <f t="shared" si="0"/>
        <v>50</v>
      </c>
      <c r="N13" s="135">
        <f t="shared" si="1"/>
        <v>50</v>
      </c>
    </row>
    <row r="14" spans="1:14" ht="15.75" x14ac:dyDescent="0.25">
      <c r="A14" s="127">
        <v>12</v>
      </c>
      <c r="B14" s="128" t="s">
        <v>46</v>
      </c>
      <c r="C14" s="136" t="s">
        <v>34</v>
      </c>
      <c r="D14" s="145" t="s">
        <v>74</v>
      </c>
      <c r="E14" s="130" t="s">
        <v>544</v>
      </c>
      <c r="F14" s="131">
        <v>18</v>
      </c>
      <c r="G14" s="130" t="s">
        <v>514</v>
      </c>
      <c r="H14" s="133">
        <v>7</v>
      </c>
      <c r="I14" s="132" t="s">
        <v>387</v>
      </c>
      <c r="J14" s="133">
        <v>25</v>
      </c>
      <c r="K14" s="132" t="s">
        <v>5</v>
      </c>
      <c r="L14" s="133">
        <v>0</v>
      </c>
      <c r="M14" s="134">
        <f t="shared" si="0"/>
        <v>50</v>
      </c>
      <c r="N14" s="135">
        <f t="shared" si="1"/>
        <v>50</v>
      </c>
    </row>
    <row r="15" spans="1:14" ht="15.75" x14ac:dyDescent="0.25">
      <c r="A15" s="127">
        <v>13</v>
      </c>
      <c r="B15" s="128" t="s">
        <v>89</v>
      </c>
      <c r="C15" s="136" t="s">
        <v>34</v>
      </c>
      <c r="D15" s="146" t="s">
        <v>90</v>
      </c>
      <c r="E15" s="130" t="s">
        <v>545</v>
      </c>
      <c r="F15" s="131">
        <v>17</v>
      </c>
      <c r="G15" s="132" t="s">
        <v>5</v>
      </c>
      <c r="H15" s="133">
        <v>0</v>
      </c>
      <c r="I15" s="132" t="s">
        <v>381</v>
      </c>
      <c r="J15" s="133">
        <v>32</v>
      </c>
      <c r="K15" s="132" t="s">
        <v>5</v>
      </c>
      <c r="L15" s="133">
        <v>0</v>
      </c>
      <c r="M15" s="134">
        <f t="shared" si="0"/>
        <v>49</v>
      </c>
      <c r="N15" s="135">
        <f t="shared" si="1"/>
        <v>49</v>
      </c>
    </row>
    <row r="16" spans="1:14" ht="15.75" x14ac:dyDescent="0.25">
      <c r="A16" s="127">
        <v>14</v>
      </c>
      <c r="B16" s="143" t="s">
        <v>35</v>
      </c>
      <c r="C16" s="140" t="s">
        <v>33</v>
      </c>
      <c r="D16" s="147" t="s">
        <v>63</v>
      </c>
      <c r="E16" s="130" t="s">
        <v>549</v>
      </c>
      <c r="F16" s="131">
        <v>13</v>
      </c>
      <c r="G16" s="132" t="s">
        <v>5</v>
      </c>
      <c r="H16" s="133">
        <v>0</v>
      </c>
      <c r="I16" s="132" t="s">
        <v>388</v>
      </c>
      <c r="J16" s="133">
        <v>24</v>
      </c>
      <c r="K16" s="132" t="s">
        <v>5</v>
      </c>
      <c r="L16" s="133">
        <v>0</v>
      </c>
      <c r="M16" s="134">
        <f t="shared" si="0"/>
        <v>37</v>
      </c>
      <c r="N16" s="135">
        <f t="shared" si="1"/>
        <v>37</v>
      </c>
    </row>
    <row r="17" spans="1:14" ht="15.75" x14ac:dyDescent="0.25">
      <c r="A17" s="127">
        <v>15</v>
      </c>
      <c r="B17" s="128" t="s">
        <v>155</v>
      </c>
      <c r="C17" s="136" t="s">
        <v>34</v>
      </c>
      <c r="D17" s="132" t="s">
        <v>156</v>
      </c>
      <c r="E17" s="130" t="s">
        <v>553</v>
      </c>
      <c r="F17" s="131">
        <v>9</v>
      </c>
      <c r="G17" s="132" t="s">
        <v>5</v>
      </c>
      <c r="H17" s="133">
        <v>0</v>
      </c>
      <c r="I17" s="132" t="s">
        <v>395</v>
      </c>
      <c r="J17" s="133">
        <v>16</v>
      </c>
      <c r="K17" s="132" t="s">
        <v>217</v>
      </c>
      <c r="L17" s="133">
        <v>12</v>
      </c>
      <c r="M17" s="134">
        <f t="shared" si="0"/>
        <v>37</v>
      </c>
      <c r="N17" s="135">
        <f t="shared" si="1"/>
        <v>37</v>
      </c>
    </row>
    <row r="18" spans="1:14" ht="15.75" x14ac:dyDescent="0.25">
      <c r="A18" s="127">
        <v>16</v>
      </c>
      <c r="B18" s="128" t="s">
        <v>260</v>
      </c>
      <c r="C18" s="129" t="s">
        <v>33</v>
      </c>
      <c r="D18" s="144" t="s">
        <v>419</v>
      </c>
      <c r="E18" s="132" t="s">
        <v>5</v>
      </c>
      <c r="F18" s="133">
        <v>0</v>
      </c>
      <c r="G18" s="132" t="s">
        <v>5</v>
      </c>
      <c r="H18" s="133">
        <v>0</v>
      </c>
      <c r="I18" s="132" t="s">
        <v>378</v>
      </c>
      <c r="J18" s="133">
        <v>36</v>
      </c>
      <c r="K18" s="132" t="s">
        <v>5</v>
      </c>
      <c r="L18" s="133">
        <v>0</v>
      </c>
      <c r="M18" s="134">
        <f t="shared" si="0"/>
        <v>36</v>
      </c>
      <c r="N18" s="135">
        <f t="shared" si="1"/>
        <v>36</v>
      </c>
    </row>
    <row r="19" spans="1:14" ht="15.75" x14ac:dyDescent="0.25">
      <c r="A19" s="127">
        <v>17</v>
      </c>
      <c r="B19" s="128" t="s">
        <v>153</v>
      </c>
      <c r="C19" s="136" t="s">
        <v>33</v>
      </c>
      <c r="D19" s="132" t="s">
        <v>154</v>
      </c>
      <c r="E19" s="130" t="s">
        <v>556</v>
      </c>
      <c r="F19" s="131">
        <v>6</v>
      </c>
      <c r="G19" s="132" t="s">
        <v>5</v>
      </c>
      <c r="H19" s="133">
        <v>0</v>
      </c>
      <c r="I19" s="132" t="s">
        <v>398</v>
      </c>
      <c r="J19" s="133">
        <v>15</v>
      </c>
      <c r="K19" s="132" t="s">
        <v>221</v>
      </c>
      <c r="L19" s="133">
        <v>9</v>
      </c>
      <c r="M19" s="134">
        <f t="shared" si="0"/>
        <v>30</v>
      </c>
      <c r="N19" s="135">
        <f t="shared" si="1"/>
        <v>30</v>
      </c>
    </row>
    <row r="20" spans="1:14" ht="15.75" x14ac:dyDescent="0.25">
      <c r="A20" s="127">
        <v>18</v>
      </c>
      <c r="B20" s="128" t="s">
        <v>222</v>
      </c>
      <c r="C20" s="129" t="s">
        <v>33</v>
      </c>
      <c r="D20" s="138" t="s">
        <v>237</v>
      </c>
      <c r="E20" s="130" t="s">
        <v>554</v>
      </c>
      <c r="F20" s="131">
        <v>8</v>
      </c>
      <c r="G20" s="132" t="s">
        <v>5</v>
      </c>
      <c r="H20" s="133">
        <v>0</v>
      </c>
      <c r="I20" s="148" t="s">
        <v>399</v>
      </c>
      <c r="J20" s="133">
        <v>14</v>
      </c>
      <c r="K20" s="148" t="s">
        <v>223</v>
      </c>
      <c r="L20" s="133">
        <v>8</v>
      </c>
      <c r="M20" s="134">
        <f t="shared" si="0"/>
        <v>30</v>
      </c>
      <c r="N20" s="135">
        <f t="shared" si="1"/>
        <v>30</v>
      </c>
    </row>
    <row r="21" spans="1:14" ht="15.75" x14ac:dyDescent="0.25">
      <c r="A21" s="127">
        <v>19</v>
      </c>
      <c r="B21" s="128" t="s">
        <v>396</v>
      </c>
      <c r="C21" s="129" t="s">
        <v>34</v>
      </c>
      <c r="D21" s="149" t="s">
        <v>421</v>
      </c>
      <c r="E21" s="130" t="s">
        <v>552</v>
      </c>
      <c r="F21" s="131">
        <v>10</v>
      </c>
      <c r="G21" s="132" t="s">
        <v>5</v>
      </c>
      <c r="H21" s="133">
        <v>0</v>
      </c>
      <c r="I21" s="148" t="s">
        <v>397</v>
      </c>
      <c r="J21" s="133">
        <v>17</v>
      </c>
      <c r="K21" s="132" t="s">
        <v>5</v>
      </c>
      <c r="L21" s="133">
        <v>0</v>
      </c>
      <c r="M21" s="134">
        <f t="shared" si="0"/>
        <v>27</v>
      </c>
      <c r="N21" s="135">
        <f t="shared" si="1"/>
        <v>27</v>
      </c>
    </row>
    <row r="22" spans="1:14" ht="15.75" x14ac:dyDescent="0.25">
      <c r="A22" s="127">
        <v>20</v>
      </c>
      <c r="B22" s="128" t="s">
        <v>157</v>
      </c>
      <c r="C22" s="136" t="s">
        <v>34</v>
      </c>
      <c r="D22" s="132" t="s">
        <v>158</v>
      </c>
      <c r="E22" s="132" t="s">
        <v>5</v>
      </c>
      <c r="F22" s="133">
        <v>0</v>
      </c>
      <c r="G22" s="132" t="s">
        <v>5</v>
      </c>
      <c r="H22" s="133">
        <v>0</v>
      </c>
      <c r="I22" s="132" t="s">
        <v>393</v>
      </c>
      <c r="J22" s="133">
        <v>19</v>
      </c>
      <c r="K22" s="132" t="s">
        <v>226</v>
      </c>
      <c r="L22" s="133">
        <v>6</v>
      </c>
      <c r="M22" s="134">
        <f t="shared" si="0"/>
        <v>25</v>
      </c>
      <c r="N22" s="135">
        <f t="shared" si="1"/>
        <v>25</v>
      </c>
    </row>
    <row r="23" spans="1:14" ht="15.75" x14ac:dyDescent="0.25">
      <c r="A23" s="127">
        <v>21</v>
      </c>
      <c r="B23" s="128" t="s">
        <v>218</v>
      </c>
      <c r="C23" s="129" t="s">
        <v>34</v>
      </c>
      <c r="D23" s="138" t="s">
        <v>234</v>
      </c>
      <c r="E23" s="132" t="s">
        <v>5</v>
      </c>
      <c r="F23" s="133">
        <v>0</v>
      </c>
      <c r="G23" s="132" t="s">
        <v>5</v>
      </c>
      <c r="H23" s="133">
        <v>0</v>
      </c>
      <c r="I23" s="148" t="s">
        <v>400</v>
      </c>
      <c r="J23" s="133">
        <v>13</v>
      </c>
      <c r="K23" s="148" t="s">
        <v>219</v>
      </c>
      <c r="L23" s="133">
        <v>11</v>
      </c>
      <c r="M23" s="134">
        <f t="shared" si="0"/>
        <v>24</v>
      </c>
      <c r="N23" s="135">
        <f t="shared" si="1"/>
        <v>24</v>
      </c>
    </row>
    <row r="24" spans="1:14" ht="15.75" x14ac:dyDescent="0.25">
      <c r="A24" s="127">
        <v>22</v>
      </c>
      <c r="B24" s="128" t="s">
        <v>391</v>
      </c>
      <c r="C24" s="136" t="s">
        <v>34</v>
      </c>
      <c r="D24" s="150" t="s">
        <v>420</v>
      </c>
      <c r="E24" s="132" t="s">
        <v>5</v>
      </c>
      <c r="F24" s="133">
        <v>0</v>
      </c>
      <c r="G24" s="132" t="s">
        <v>5</v>
      </c>
      <c r="H24" s="133">
        <v>0</v>
      </c>
      <c r="I24" s="132" t="s">
        <v>392</v>
      </c>
      <c r="J24" s="133">
        <v>21</v>
      </c>
      <c r="K24" s="132" t="s">
        <v>5</v>
      </c>
      <c r="L24" s="133">
        <v>0</v>
      </c>
      <c r="M24" s="134">
        <f t="shared" si="0"/>
        <v>21</v>
      </c>
      <c r="N24" s="135">
        <f t="shared" si="1"/>
        <v>21</v>
      </c>
    </row>
    <row r="25" spans="1:14" ht="15.75" x14ac:dyDescent="0.25">
      <c r="A25" s="127">
        <v>23</v>
      </c>
      <c r="B25" s="128" t="s">
        <v>227</v>
      </c>
      <c r="C25" s="136" t="s">
        <v>34</v>
      </c>
      <c r="D25" s="151" t="s">
        <v>238</v>
      </c>
      <c r="E25" s="130" t="s">
        <v>557</v>
      </c>
      <c r="F25" s="131">
        <v>5</v>
      </c>
      <c r="G25" s="132" t="s">
        <v>5</v>
      </c>
      <c r="H25" s="133">
        <v>0</v>
      </c>
      <c r="I25" s="132" t="s">
        <v>402</v>
      </c>
      <c r="J25" s="133">
        <v>11</v>
      </c>
      <c r="K25" s="132" t="s">
        <v>228</v>
      </c>
      <c r="L25" s="133">
        <v>4</v>
      </c>
      <c r="M25" s="134">
        <f t="shared" si="0"/>
        <v>20</v>
      </c>
      <c r="N25" s="135">
        <f t="shared" si="1"/>
        <v>20</v>
      </c>
    </row>
    <row r="26" spans="1:14" ht="15.75" x14ac:dyDescent="0.25">
      <c r="A26" s="127">
        <v>24</v>
      </c>
      <c r="B26" s="128" t="s">
        <v>542</v>
      </c>
      <c r="C26" s="136" t="s">
        <v>34</v>
      </c>
      <c r="D26" s="136" t="s">
        <v>678</v>
      </c>
      <c r="E26" s="130" t="s">
        <v>543</v>
      </c>
      <c r="F26" s="131">
        <v>19</v>
      </c>
      <c r="G26" s="132" t="s">
        <v>5</v>
      </c>
      <c r="H26" s="133">
        <v>0</v>
      </c>
      <c r="I26" s="132" t="s">
        <v>5</v>
      </c>
      <c r="J26" s="133">
        <v>0</v>
      </c>
      <c r="K26" s="132" t="s">
        <v>5</v>
      </c>
      <c r="L26" s="133">
        <v>0</v>
      </c>
      <c r="M26" s="134">
        <f t="shared" si="0"/>
        <v>19</v>
      </c>
      <c r="N26" s="135">
        <f t="shared" si="1"/>
        <v>19</v>
      </c>
    </row>
    <row r="27" spans="1:14" ht="15.75" x14ac:dyDescent="0.25">
      <c r="A27" s="127">
        <v>25</v>
      </c>
      <c r="B27" s="143" t="s">
        <v>0</v>
      </c>
      <c r="C27" s="140" t="s">
        <v>33</v>
      </c>
      <c r="D27" s="137" t="s">
        <v>53</v>
      </c>
      <c r="E27" s="132" t="s">
        <v>5</v>
      </c>
      <c r="F27" s="133">
        <v>0</v>
      </c>
      <c r="G27" s="132" t="s">
        <v>5</v>
      </c>
      <c r="H27" s="133">
        <v>0</v>
      </c>
      <c r="I27" s="132" t="s">
        <v>394</v>
      </c>
      <c r="J27" s="133">
        <v>18</v>
      </c>
      <c r="K27" s="132" t="s">
        <v>5</v>
      </c>
      <c r="L27" s="133">
        <v>0</v>
      </c>
      <c r="M27" s="134">
        <f t="shared" si="0"/>
        <v>18</v>
      </c>
      <c r="N27" s="135">
        <f t="shared" si="1"/>
        <v>18</v>
      </c>
    </row>
    <row r="28" spans="1:14" ht="15.75" x14ac:dyDescent="0.25">
      <c r="A28" s="127">
        <v>26</v>
      </c>
      <c r="B28" s="128" t="s">
        <v>210</v>
      </c>
      <c r="C28" s="129" t="s">
        <v>34</v>
      </c>
      <c r="D28" s="138" t="s">
        <v>235</v>
      </c>
      <c r="E28" s="132" t="s">
        <v>5</v>
      </c>
      <c r="F28" s="133">
        <v>0</v>
      </c>
      <c r="G28" s="132" t="s">
        <v>5</v>
      </c>
      <c r="H28" s="133">
        <v>0</v>
      </c>
      <c r="I28" s="132" t="s">
        <v>5</v>
      </c>
      <c r="J28" s="133">
        <v>0</v>
      </c>
      <c r="K28" s="148" t="s">
        <v>211</v>
      </c>
      <c r="L28" s="133">
        <v>16</v>
      </c>
      <c r="M28" s="134">
        <f t="shared" si="0"/>
        <v>16</v>
      </c>
      <c r="N28" s="135">
        <f t="shared" si="1"/>
        <v>16</v>
      </c>
    </row>
    <row r="29" spans="1:14" ht="15.75" x14ac:dyDescent="0.25">
      <c r="A29" s="127">
        <v>27</v>
      </c>
      <c r="B29" s="128" t="s">
        <v>404</v>
      </c>
      <c r="C29" s="136" t="s">
        <v>33</v>
      </c>
      <c r="D29" s="136" t="s">
        <v>422</v>
      </c>
      <c r="E29" s="130" t="s">
        <v>555</v>
      </c>
      <c r="F29" s="131">
        <v>7</v>
      </c>
      <c r="G29" s="132" t="s">
        <v>5</v>
      </c>
      <c r="H29" s="133">
        <v>0</v>
      </c>
      <c r="I29" s="132" t="s">
        <v>405</v>
      </c>
      <c r="J29" s="133">
        <v>8</v>
      </c>
      <c r="K29" s="132" t="s">
        <v>5</v>
      </c>
      <c r="L29" s="133">
        <v>0</v>
      </c>
      <c r="M29" s="134">
        <f t="shared" si="0"/>
        <v>15</v>
      </c>
      <c r="N29" s="135">
        <f t="shared" si="1"/>
        <v>15</v>
      </c>
    </row>
    <row r="30" spans="1:14" ht="15.75" x14ac:dyDescent="0.25">
      <c r="A30" s="127">
        <v>28</v>
      </c>
      <c r="B30" s="128" t="s">
        <v>215</v>
      </c>
      <c r="C30" s="136" t="s">
        <v>33</v>
      </c>
      <c r="D30" s="138" t="s">
        <v>236</v>
      </c>
      <c r="E30" s="132" t="s">
        <v>5</v>
      </c>
      <c r="F30" s="133">
        <v>0</v>
      </c>
      <c r="G30" s="132" t="s">
        <v>5</v>
      </c>
      <c r="H30" s="133">
        <v>0</v>
      </c>
      <c r="I30" s="132" t="s">
        <v>5</v>
      </c>
      <c r="J30" s="133">
        <v>0</v>
      </c>
      <c r="K30" s="132" t="s">
        <v>216</v>
      </c>
      <c r="L30" s="133">
        <v>13</v>
      </c>
      <c r="M30" s="134">
        <f t="shared" si="0"/>
        <v>13</v>
      </c>
      <c r="N30" s="135">
        <f t="shared" si="1"/>
        <v>13</v>
      </c>
    </row>
    <row r="31" spans="1:14" ht="15.75" x14ac:dyDescent="0.25">
      <c r="A31" s="127">
        <v>29</v>
      </c>
      <c r="B31" s="128" t="s">
        <v>159</v>
      </c>
      <c r="C31" s="136" t="s">
        <v>34</v>
      </c>
      <c r="D31" s="132" t="s">
        <v>160</v>
      </c>
      <c r="E31" s="132" t="s">
        <v>5</v>
      </c>
      <c r="F31" s="133">
        <v>0</v>
      </c>
      <c r="G31" s="132" t="s">
        <v>5</v>
      </c>
      <c r="H31" s="133">
        <v>0</v>
      </c>
      <c r="I31" s="132" t="s">
        <v>401</v>
      </c>
      <c r="J31" s="133">
        <v>12</v>
      </c>
      <c r="K31" s="132" t="s">
        <v>5</v>
      </c>
      <c r="L31" s="133">
        <v>0</v>
      </c>
      <c r="M31" s="134">
        <f t="shared" si="0"/>
        <v>12</v>
      </c>
      <c r="N31" s="135">
        <f t="shared" si="1"/>
        <v>12</v>
      </c>
    </row>
    <row r="32" spans="1:14" ht="15.75" x14ac:dyDescent="0.25">
      <c r="A32" s="127">
        <v>30</v>
      </c>
      <c r="B32" s="128" t="s">
        <v>408</v>
      </c>
      <c r="C32" s="136" t="s">
        <v>34</v>
      </c>
      <c r="D32" s="136" t="s">
        <v>423</v>
      </c>
      <c r="E32" s="130" t="s">
        <v>559</v>
      </c>
      <c r="F32" s="131">
        <v>2</v>
      </c>
      <c r="G32" s="130" t="s">
        <v>517</v>
      </c>
      <c r="H32" s="133">
        <v>2</v>
      </c>
      <c r="I32" s="132" t="s">
        <v>409</v>
      </c>
      <c r="J32" s="133">
        <v>6</v>
      </c>
      <c r="K32" s="132" t="s">
        <v>5</v>
      </c>
      <c r="L32" s="133">
        <v>0</v>
      </c>
      <c r="M32" s="134">
        <f t="shared" si="0"/>
        <v>10</v>
      </c>
      <c r="N32" s="135">
        <f t="shared" si="1"/>
        <v>10</v>
      </c>
    </row>
    <row r="33" spans="1:14" ht="15.75" x14ac:dyDescent="0.25">
      <c r="A33" s="127">
        <v>31</v>
      </c>
      <c r="B33" s="128" t="s">
        <v>93</v>
      </c>
      <c r="C33" s="136" t="s">
        <v>33</v>
      </c>
      <c r="D33" s="145" t="s">
        <v>71</v>
      </c>
      <c r="E33" s="132" t="s">
        <v>5</v>
      </c>
      <c r="F33" s="133">
        <v>0</v>
      </c>
      <c r="G33" s="132" t="s">
        <v>5</v>
      </c>
      <c r="H33" s="133">
        <v>0</v>
      </c>
      <c r="I33" s="132" t="s">
        <v>403</v>
      </c>
      <c r="J33" s="133">
        <v>9</v>
      </c>
      <c r="K33" s="132" t="s">
        <v>5</v>
      </c>
      <c r="L33" s="133">
        <v>0</v>
      </c>
      <c r="M33" s="134">
        <f t="shared" si="0"/>
        <v>9</v>
      </c>
      <c r="N33" s="135">
        <f t="shared" si="1"/>
        <v>9</v>
      </c>
    </row>
    <row r="34" spans="1:14" ht="15.75" x14ac:dyDescent="0.25">
      <c r="A34" s="127">
        <v>32</v>
      </c>
      <c r="B34" s="128" t="s">
        <v>224</v>
      </c>
      <c r="C34" s="129" t="s">
        <v>34</v>
      </c>
      <c r="D34" s="138" t="s">
        <v>75</v>
      </c>
      <c r="E34" s="132" t="s">
        <v>5</v>
      </c>
      <c r="F34" s="133">
        <v>0</v>
      </c>
      <c r="G34" s="132" t="s">
        <v>5</v>
      </c>
      <c r="H34" s="133">
        <v>0</v>
      </c>
      <c r="I34" s="132" t="s">
        <v>5</v>
      </c>
      <c r="J34" s="133">
        <v>0</v>
      </c>
      <c r="K34" s="132" t="s">
        <v>225</v>
      </c>
      <c r="L34" s="133">
        <v>7</v>
      </c>
      <c r="M34" s="134">
        <f t="shared" si="0"/>
        <v>7</v>
      </c>
      <c r="N34" s="135">
        <f t="shared" si="1"/>
        <v>7</v>
      </c>
    </row>
    <row r="35" spans="1:14" ht="15.75" x14ac:dyDescent="0.25">
      <c r="A35" s="127">
        <v>33</v>
      </c>
      <c r="B35" s="128" t="s">
        <v>406</v>
      </c>
      <c r="C35" s="136" t="s">
        <v>34</v>
      </c>
      <c r="D35" s="136" t="s">
        <v>426</v>
      </c>
      <c r="E35" s="132" t="s">
        <v>5</v>
      </c>
      <c r="F35" s="133">
        <v>0</v>
      </c>
      <c r="G35" s="132" t="s">
        <v>5</v>
      </c>
      <c r="H35" s="133">
        <v>0</v>
      </c>
      <c r="I35" s="132" t="s">
        <v>407</v>
      </c>
      <c r="J35" s="133">
        <v>7</v>
      </c>
      <c r="K35" s="132" t="s">
        <v>5</v>
      </c>
      <c r="L35" s="133">
        <v>0</v>
      </c>
      <c r="M35" s="134">
        <f t="shared" si="0"/>
        <v>7</v>
      </c>
      <c r="N35" s="135">
        <f t="shared" si="1"/>
        <v>7</v>
      </c>
    </row>
    <row r="36" spans="1:14" ht="15.75" x14ac:dyDescent="0.25">
      <c r="A36" s="127">
        <v>34</v>
      </c>
      <c r="B36" s="128" t="s">
        <v>519</v>
      </c>
      <c r="C36" s="136" t="s">
        <v>34</v>
      </c>
      <c r="D36" s="136" t="s">
        <v>354</v>
      </c>
      <c r="E36" s="130" t="s">
        <v>558</v>
      </c>
      <c r="F36" s="131">
        <v>4</v>
      </c>
      <c r="G36" s="130" t="s">
        <v>521</v>
      </c>
      <c r="H36" s="133">
        <v>3</v>
      </c>
      <c r="I36" s="132" t="s">
        <v>5</v>
      </c>
      <c r="J36" s="133">
        <v>0</v>
      </c>
      <c r="K36" s="132" t="s">
        <v>5</v>
      </c>
      <c r="L36" s="133">
        <v>0</v>
      </c>
      <c r="M36" s="134">
        <f t="shared" si="0"/>
        <v>7</v>
      </c>
      <c r="N36" s="135">
        <f t="shared" si="1"/>
        <v>7</v>
      </c>
    </row>
    <row r="37" spans="1:14" ht="15.75" x14ac:dyDescent="0.25">
      <c r="A37" s="127">
        <v>35</v>
      </c>
      <c r="B37" s="128" t="s">
        <v>518</v>
      </c>
      <c r="C37" s="136" t="s">
        <v>34</v>
      </c>
      <c r="D37" s="136" t="s">
        <v>58</v>
      </c>
      <c r="E37" s="132" t="s">
        <v>5</v>
      </c>
      <c r="F37" s="133">
        <v>0</v>
      </c>
      <c r="G37" s="130" t="s">
        <v>520</v>
      </c>
      <c r="H37" s="133">
        <v>4</v>
      </c>
      <c r="I37" s="132" t="s">
        <v>5</v>
      </c>
      <c r="J37" s="133">
        <v>0</v>
      </c>
      <c r="K37" s="132" t="s">
        <v>5</v>
      </c>
      <c r="L37" s="133">
        <v>0</v>
      </c>
      <c r="M37" s="134">
        <f t="shared" si="0"/>
        <v>4</v>
      </c>
      <c r="N37" s="135">
        <f t="shared" si="1"/>
        <v>4</v>
      </c>
    </row>
    <row r="38" spans="1:14" ht="15.75" x14ac:dyDescent="0.25">
      <c r="A38" s="127">
        <v>36</v>
      </c>
      <c r="B38" s="128" t="s">
        <v>229</v>
      </c>
      <c r="C38" s="136" t="s">
        <v>33</v>
      </c>
      <c r="D38" s="138" t="s">
        <v>80</v>
      </c>
      <c r="E38" s="132" t="s">
        <v>5</v>
      </c>
      <c r="F38" s="133">
        <v>0</v>
      </c>
      <c r="G38" s="132" t="s">
        <v>5</v>
      </c>
      <c r="H38" s="133">
        <v>0</v>
      </c>
      <c r="I38" s="132" t="s">
        <v>5</v>
      </c>
      <c r="J38" s="133">
        <v>0</v>
      </c>
      <c r="K38" s="132" t="s">
        <v>230</v>
      </c>
      <c r="L38" s="133">
        <v>3</v>
      </c>
      <c r="M38" s="134">
        <f t="shared" si="0"/>
        <v>3</v>
      </c>
      <c r="N38" s="135">
        <f t="shared" si="1"/>
        <v>3</v>
      </c>
    </row>
    <row r="39" spans="1:14" ht="15.75" x14ac:dyDescent="0.25">
      <c r="A39" s="127">
        <v>37</v>
      </c>
      <c r="B39" s="128" t="s">
        <v>410</v>
      </c>
      <c r="C39" s="136" t="s">
        <v>34</v>
      </c>
      <c r="D39" s="136" t="s">
        <v>427</v>
      </c>
      <c r="E39" s="132" t="s">
        <v>5</v>
      </c>
      <c r="F39" s="133">
        <v>0</v>
      </c>
      <c r="G39" s="132" t="s">
        <v>5</v>
      </c>
      <c r="H39" s="133">
        <v>0</v>
      </c>
      <c r="I39" s="132" t="s">
        <v>411</v>
      </c>
      <c r="J39" s="133">
        <v>3</v>
      </c>
      <c r="K39" s="132" t="s">
        <v>5</v>
      </c>
      <c r="L39" s="133">
        <v>0</v>
      </c>
      <c r="M39" s="134">
        <f t="shared" si="0"/>
        <v>3</v>
      </c>
      <c r="N39" s="135">
        <f t="shared" si="1"/>
        <v>3</v>
      </c>
    </row>
    <row r="40" spans="1:14" ht="15.75" x14ac:dyDescent="0.25">
      <c r="A40" s="127">
        <v>38</v>
      </c>
      <c r="B40" s="128" t="s">
        <v>560</v>
      </c>
      <c r="C40" s="136" t="s">
        <v>34</v>
      </c>
      <c r="D40" s="136" t="s">
        <v>679</v>
      </c>
      <c r="E40" s="130" t="s">
        <v>561</v>
      </c>
      <c r="F40" s="131">
        <v>3</v>
      </c>
      <c r="G40" s="132" t="s">
        <v>5</v>
      </c>
      <c r="H40" s="133">
        <v>0</v>
      </c>
      <c r="I40" s="132" t="s">
        <v>5</v>
      </c>
      <c r="J40" s="133">
        <v>0</v>
      </c>
      <c r="K40" s="132" t="s">
        <v>5</v>
      </c>
      <c r="L40" s="133">
        <v>0</v>
      </c>
      <c r="M40" s="134">
        <f t="shared" si="0"/>
        <v>3</v>
      </c>
      <c r="N40" s="135">
        <f t="shared" si="1"/>
        <v>3</v>
      </c>
    </row>
    <row r="41" spans="1:14" ht="15.75" x14ac:dyDescent="0.25">
      <c r="A41" s="127">
        <v>39</v>
      </c>
      <c r="B41" s="128" t="s">
        <v>239</v>
      </c>
      <c r="C41" s="129" t="s">
        <v>33</v>
      </c>
      <c r="D41" s="138" t="s">
        <v>114</v>
      </c>
      <c r="E41" s="132" t="s">
        <v>5</v>
      </c>
      <c r="F41" s="133">
        <v>0</v>
      </c>
      <c r="G41" s="132" t="s">
        <v>5</v>
      </c>
      <c r="H41" s="133">
        <v>0</v>
      </c>
      <c r="I41" s="132" t="s">
        <v>5</v>
      </c>
      <c r="J41" s="133">
        <v>0</v>
      </c>
      <c r="K41" s="132" t="s">
        <v>231</v>
      </c>
      <c r="L41" s="133">
        <v>2</v>
      </c>
      <c r="M41" s="134">
        <f t="shared" si="0"/>
        <v>2</v>
      </c>
      <c r="N41" s="135">
        <f t="shared" si="1"/>
        <v>2</v>
      </c>
    </row>
    <row r="42" spans="1:14" ht="15.75" x14ac:dyDescent="0.25">
      <c r="A42" s="127">
        <v>40</v>
      </c>
      <c r="B42" s="128" t="s">
        <v>232</v>
      </c>
      <c r="C42" s="136" t="s">
        <v>34</v>
      </c>
      <c r="D42" s="138" t="s">
        <v>240</v>
      </c>
      <c r="E42" s="132" t="s">
        <v>5</v>
      </c>
      <c r="F42" s="133">
        <v>0</v>
      </c>
      <c r="G42" s="132" t="s">
        <v>5</v>
      </c>
      <c r="H42" s="133">
        <v>0</v>
      </c>
      <c r="I42" s="132" t="s">
        <v>5</v>
      </c>
      <c r="J42" s="133">
        <v>0</v>
      </c>
      <c r="K42" s="132" t="s">
        <v>233</v>
      </c>
      <c r="L42" s="133">
        <v>1</v>
      </c>
      <c r="M42" s="134">
        <f t="shared" si="0"/>
        <v>1</v>
      </c>
      <c r="N42" s="135">
        <f t="shared" si="1"/>
        <v>1</v>
      </c>
    </row>
    <row r="43" spans="1:14" ht="15.75" x14ac:dyDescent="0.25">
      <c r="A43" s="127">
        <v>41</v>
      </c>
      <c r="B43" s="128" t="s">
        <v>412</v>
      </c>
      <c r="C43" s="136" t="s">
        <v>34</v>
      </c>
      <c r="D43" s="136" t="s">
        <v>505</v>
      </c>
      <c r="E43" s="132" t="s">
        <v>5</v>
      </c>
      <c r="F43" s="133">
        <v>0</v>
      </c>
      <c r="G43" s="132" t="s">
        <v>5</v>
      </c>
      <c r="H43" s="133">
        <v>0</v>
      </c>
      <c r="I43" s="132" t="s">
        <v>413</v>
      </c>
      <c r="J43" s="133">
        <v>1</v>
      </c>
      <c r="K43" s="132" t="s">
        <v>5</v>
      </c>
      <c r="L43" s="133">
        <v>0</v>
      </c>
      <c r="M43" s="134">
        <f t="shared" si="0"/>
        <v>1</v>
      </c>
      <c r="N43" s="135">
        <f t="shared" si="1"/>
        <v>1</v>
      </c>
    </row>
    <row r="44" spans="1:14" ht="15.75" x14ac:dyDescent="0.25">
      <c r="A44" s="127">
        <v>42</v>
      </c>
      <c r="B44" s="128" t="s">
        <v>562</v>
      </c>
      <c r="C44" s="136" t="s">
        <v>34</v>
      </c>
      <c r="D44" s="136" t="s">
        <v>680</v>
      </c>
      <c r="E44" s="130" t="s">
        <v>563</v>
      </c>
      <c r="F44" s="131">
        <v>1</v>
      </c>
      <c r="G44" s="132" t="s">
        <v>5</v>
      </c>
      <c r="H44" s="133">
        <v>0</v>
      </c>
      <c r="I44" s="132" t="s">
        <v>5</v>
      </c>
      <c r="J44" s="133">
        <v>0</v>
      </c>
      <c r="K44" s="132" t="s">
        <v>5</v>
      </c>
      <c r="L44" s="133">
        <v>0</v>
      </c>
      <c r="M44" s="134">
        <f t="shared" si="0"/>
        <v>1</v>
      </c>
      <c r="N44" s="135">
        <f t="shared" si="1"/>
        <v>1</v>
      </c>
    </row>
    <row r="45" spans="1:14" x14ac:dyDescent="0.25">
      <c r="E45" s="152"/>
      <c r="F45" s="153"/>
      <c r="G45" s="152"/>
      <c r="H45" s="154"/>
    </row>
    <row r="46" spans="1:14" x14ac:dyDescent="0.25">
      <c r="E46" s="152"/>
      <c r="F46" s="153"/>
      <c r="G46" s="152"/>
      <c r="H46" s="154"/>
    </row>
    <row r="47" spans="1:14" x14ac:dyDescent="0.25">
      <c r="E47" s="152"/>
      <c r="F47" s="153"/>
      <c r="G47" s="152"/>
      <c r="H47" s="154"/>
    </row>
    <row r="48" spans="1:14" x14ac:dyDescent="0.25">
      <c r="E48" s="152"/>
      <c r="F48" s="153"/>
      <c r="G48" s="152"/>
      <c r="H48" s="154"/>
    </row>
    <row r="49" spans="5:8" x14ac:dyDescent="0.25">
      <c r="E49" s="152"/>
      <c r="F49" s="153"/>
      <c r="G49" s="152"/>
      <c r="H49" s="154"/>
    </row>
    <row r="50" spans="5:8" x14ac:dyDescent="0.25">
      <c r="E50" s="152"/>
      <c r="F50" s="153"/>
      <c r="G50" s="152"/>
      <c r="H50" s="154"/>
    </row>
  </sheetData>
  <sortState ref="A3:N49">
    <sortCondition descending="1" ref="N3:N49"/>
  </sortState>
  <mergeCells count="1">
    <mergeCell ref="A1:L1"/>
  </mergeCells>
  <printOptions gridLines="1"/>
  <pageMargins left="0.70866141732283472" right="0.70866141732283472" top="0.74803149606299213" bottom="0.74803149606299213" header="0.31496062992125984" footer="0.31496062992125984"/>
  <pageSetup paperSize="9" scale="85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"/>
  <sheetViews>
    <sheetView view="pageBreakPreview" zoomScale="85" zoomScaleNormal="100" zoomScaleSheetLayoutView="85" workbookViewId="0">
      <selection activeCell="C8" sqref="C8"/>
    </sheetView>
  </sheetViews>
  <sheetFormatPr defaultRowHeight="15" x14ac:dyDescent="0.25"/>
  <cols>
    <col min="1" max="1" width="6.28515625" customWidth="1"/>
    <col min="2" max="2" width="23.5703125" customWidth="1"/>
    <col min="3" max="3" width="11.42578125" style="44" customWidth="1"/>
    <col min="4" max="4" width="13.5703125" style="44" customWidth="1"/>
    <col min="5" max="5" width="11.42578125" style="44" customWidth="1"/>
    <col min="6" max="6" width="9.85546875" style="28" customWidth="1"/>
    <col min="7" max="7" width="8.5703125" style="28" customWidth="1"/>
    <col min="8" max="8" width="13.140625" style="28" bestFit="1" customWidth="1"/>
    <col min="9" max="9" width="11.42578125" style="28" customWidth="1"/>
    <col min="10" max="10" width="13.7109375" style="28" bestFit="1" customWidth="1"/>
    <col min="11" max="11" width="13.7109375" style="28" customWidth="1"/>
    <col min="12" max="12" width="9.140625" style="28"/>
    <col min="13" max="13" width="14.5703125" style="44" customWidth="1"/>
  </cols>
  <sheetData>
    <row r="1" spans="1:13" x14ac:dyDescent="0.25">
      <c r="A1" s="160" t="s">
        <v>19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1"/>
    </row>
    <row r="2" spans="1:13" ht="27.75" customHeight="1" x14ac:dyDescent="0.25">
      <c r="A2" s="53" t="s">
        <v>6</v>
      </c>
      <c r="B2" s="53" t="s">
        <v>7</v>
      </c>
      <c r="C2" s="54" t="s">
        <v>52</v>
      </c>
      <c r="D2" s="54" t="s">
        <v>529</v>
      </c>
      <c r="E2" s="54" t="s">
        <v>87</v>
      </c>
      <c r="F2" s="54" t="s">
        <v>195</v>
      </c>
      <c r="G2" s="54" t="s">
        <v>87</v>
      </c>
      <c r="H2" s="54" t="s">
        <v>169</v>
      </c>
      <c r="I2" s="54" t="s">
        <v>87</v>
      </c>
      <c r="J2" s="54" t="s">
        <v>138</v>
      </c>
      <c r="K2" s="54" t="s">
        <v>87</v>
      </c>
      <c r="L2" s="54" t="s">
        <v>88</v>
      </c>
      <c r="M2" s="43" t="s">
        <v>170</v>
      </c>
    </row>
    <row r="3" spans="1:13" ht="30" x14ac:dyDescent="0.25">
      <c r="A3" s="58" t="s">
        <v>8</v>
      </c>
      <c r="B3" s="55" t="s">
        <v>164</v>
      </c>
      <c r="C3" s="56" t="s">
        <v>188</v>
      </c>
      <c r="D3" s="56" t="s">
        <v>30</v>
      </c>
      <c r="E3" s="89">
        <v>4</v>
      </c>
      <c r="F3" s="56" t="s">
        <v>30</v>
      </c>
      <c r="G3" s="89">
        <v>4</v>
      </c>
      <c r="H3" s="56" t="s">
        <v>30</v>
      </c>
      <c r="I3" s="89">
        <v>4</v>
      </c>
      <c r="J3" s="57" t="s">
        <v>26</v>
      </c>
      <c r="K3" s="86">
        <v>5</v>
      </c>
      <c r="L3" s="87">
        <f t="shared" ref="L3:L8" si="0">SUM(E3+G3+I3+K3)</f>
        <v>17</v>
      </c>
      <c r="M3" s="87">
        <f>L3-MIN(E3,G3,I3,K3)</f>
        <v>13</v>
      </c>
    </row>
    <row r="4" spans="1:13" ht="30" x14ac:dyDescent="0.25">
      <c r="A4" s="58">
        <v>2</v>
      </c>
      <c r="B4" s="55" t="s">
        <v>530</v>
      </c>
      <c r="C4" s="69" t="s">
        <v>683</v>
      </c>
      <c r="D4" s="57" t="s">
        <v>31</v>
      </c>
      <c r="E4" s="86">
        <v>3</v>
      </c>
      <c r="F4" s="57" t="s">
        <v>5</v>
      </c>
      <c r="G4" s="86">
        <v>0</v>
      </c>
      <c r="H4" s="57" t="s">
        <v>5</v>
      </c>
      <c r="I4" s="86">
        <v>0</v>
      </c>
      <c r="J4" s="57" t="s">
        <v>5</v>
      </c>
      <c r="K4" s="86">
        <v>0</v>
      </c>
      <c r="L4" s="87">
        <f t="shared" si="0"/>
        <v>3</v>
      </c>
      <c r="M4" s="87">
        <f t="shared" ref="M4:M8" si="1">L4-MIN(E4,G4,I4,K4)</f>
        <v>3</v>
      </c>
    </row>
    <row r="5" spans="1:13" ht="60" x14ac:dyDescent="0.25">
      <c r="A5" s="58">
        <v>3</v>
      </c>
      <c r="B5" s="55" t="s">
        <v>174</v>
      </c>
      <c r="C5" s="62" t="s">
        <v>189</v>
      </c>
      <c r="D5" s="57" t="s">
        <v>689</v>
      </c>
      <c r="E5" s="86">
        <v>0</v>
      </c>
      <c r="F5" s="56" t="s">
        <v>690</v>
      </c>
      <c r="G5" s="89">
        <v>0</v>
      </c>
      <c r="H5" s="56" t="s">
        <v>21</v>
      </c>
      <c r="I5" s="89">
        <v>1</v>
      </c>
      <c r="J5" s="57" t="s">
        <v>29</v>
      </c>
      <c r="K5" s="86">
        <v>2</v>
      </c>
      <c r="L5" s="87">
        <f t="shared" si="0"/>
        <v>3</v>
      </c>
      <c r="M5" s="87">
        <f t="shared" si="1"/>
        <v>3</v>
      </c>
    </row>
    <row r="6" spans="1:13" ht="30" x14ac:dyDescent="0.25">
      <c r="A6" s="58">
        <v>4</v>
      </c>
      <c r="B6" s="55" t="s">
        <v>196</v>
      </c>
      <c r="C6" s="69" t="s">
        <v>198</v>
      </c>
      <c r="D6" s="57" t="s">
        <v>5</v>
      </c>
      <c r="E6" s="86">
        <v>0</v>
      </c>
      <c r="F6" s="27" t="s">
        <v>197</v>
      </c>
      <c r="G6" s="90">
        <v>2</v>
      </c>
      <c r="H6" s="56" t="s">
        <v>5</v>
      </c>
      <c r="I6" s="89">
        <v>0</v>
      </c>
      <c r="J6" s="56" t="s">
        <v>5</v>
      </c>
      <c r="K6" s="89">
        <v>0</v>
      </c>
      <c r="L6" s="87">
        <f t="shared" si="0"/>
        <v>2</v>
      </c>
      <c r="M6" s="87">
        <f t="shared" si="1"/>
        <v>2</v>
      </c>
    </row>
    <row r="7" spans="1:13" ht="30" x14ac:dyDescent="0.25">
      <c r="A7" s="58">
        <v>5</v>
      </c>
      <c r="B7" s="55" t="s">
        <v>531</v>
      </c>
      <c r="C7" s="69" t="s">
        <v>684</v>
      </c>
      <c r="D7" s="57" t="s">
        <v>197</v>
      </c>
      <c r="E7" s="86">
        <v>2</v>
      </c>
      <c r="F7" s="57" t="s">
        <v>5</v>
      </c>
      <c r="G7" s="86">
        <v>0</v>
      </c>
      <c r="H7" s="57" t="s">
        <v>5</v>
      </c>
      <c r="I7" s="86">
        <v>0</v>
      </c>
      <c r="J7" s="57" t="s">
        <v>5</v>
      </c>
      <c r="K7" s="86">
        <v>0</v>
      </c>
      <c r="L7" s="87">
        <f t="shared" si="0"/>
        <v>2</v>
      </c>
      <c r="M7" s="87">
        <f t="shared" si="1"/>
        <v>2</v>
      </c>
    </row>
    <row r="8" spans="1:13" ht="30" x14ac:dyDescent="0.25">
      <c r="A8" s="58">
        <v>6</v>
      </c>
      <c r="B8" s="55" t="s">
        <v>532</v>
      </c>
      <c r="C8" s="69" t="s">
        <v>685</v>
      </c>
      <c r="D8" s="57" t="s">
        <v>21</v>
      </c>
      <c r="E8" s="86">
        <v>1</v>
      </c>
      <c r="F8" s="57" t="s">
        <v>5</v>
      </c>
      <c r="G8" s="86">
        <v>0</v>
      </c>
      <c r="H8" s="57" t="s">
        <v>5</v>
      </c>
      <c r="I8" s="86">
        <v>0</v>
      </c>
      <c r="J8" s="57" t="s">
        <v>5</v>
      </c>
      <c r="K8" s="86" t="s">
        <v>163</v>
      </c>
      <c r="L8" s="87">
        <f t="shared" si="0"/>
        <v>1</v>
      </c>
      <c r="M8" s="87">
        <f t="shared" si="1"/>
        <v>1</v>
      </c>
    </row>
  </sheetData>
  <sortState ref="A2:M8">
    <sortCondition descending="1" ref="M3:M12" customList="low to high"/>
  </sortState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opLeftCell="A2" zoomScaleNormal="100" workbookViewId="0">
      <selection activeCell="B8" sqref="B8"/>
    </sheetView>
  </sheetViews>
  <sheetFormatPr defaultRowHeight="15" x14ac:dyDescent="0.25"/>
  <cols>
    <col min="1" max="1" width="6.7109375" style="5" customWidth="1"/>
    <col min="2" max="2" width="21.5703125" style="64" customWidth="1"/>
    <col min="3" max="5" width="11.140625" style="64" customWidth="1"/>
    <col min="6" max="6" width="8.28515625" style="28" bestFit="1" customWidth="1"/>
    <col min="7" max="7" width="6.5703125" style="28" bestFit="1" customWidth="1"/>
    <col min="8" max="8" width="9.85546875" style="28" customWidth="1"/>
    <col min="9" max="9" width="9.5703125" style="28" customWidth="1"/>
    <col min="10" max="10" width="13.140625" style="28" bestFit="1" customWidth="1"/>
    <col min="11" max="11" width="6.5703125" style="28" bestFit="1" customWidth="1"/>
    <col min="12" max="12" width="10.7109375" style="67" customWidth="1"/>
    <col min="13" max="13" width="11.42578125" style="44" bestFit="1" customWidth="1"/>
  </cols>
  <sheetData>
    <row r="1" spans="1:13" x14ac:dyDescent="0.25">
      <c r="A1" s="160">
        <v>420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1"/>
    </row>
    <row r="2" spans="1:13" ht="45" x14ac:dyDescent="0.25">
      <c r="A2" s="52" t="s">
        <v>6</v>
      </c>
      <c r="B2" s="52" t="s">
        <v>7</v>
      </c>
      <c r="C2" s="52" t="s">
        <v>52</v>
      </c>
      <c r="D2" s="52" t="s">
        <v>533</v>
      </c>
      <c r="E2" s="52" t="s">
        <v>87</v>
      </c>
      <c r="F2" s="54" t="s">
        <v>195</v>
      </c>
      <c r="G2" s="54" t="s">
        <v>87</v>
      </c>
      <c r="H2" s="54" t="s">
        <v>169</v>
      </c>
      <c r="I2" s="54" t="s">
        <v>87</v>
      </c>
      <c r="J2" s="54" t="s">
        <v>138</v>
      </c>
      <c r="K2" s="54" t="s">
        <v>87</v>
      </c>
      <c r="L2" s="66" t="s">
        <v>88</v>
      </c>
      <c r="M2" s="43" t="s">
        <v>170</v>
      </c>
    </row>
    <row r="3" spans="1:13" ht="30" x14ac:dyDescent="0.25">
      <c r="A3" s="58" t="s">
        <v>8</v>
      </c>
      <c r="B3" s="63" t="s">
        <v>167</v>
      </c>
      <c r="C3" s="63" t="s">
        <v>192</v>
      </c>
      <c r="D3" s="56" t="s">
        <v>247</v>
      </c>
      <c r="E3" s="89">
        <v>5</v>
      </c>
      <c r="F3" s="89" t="s">
        <v>94</v>
      </c>
      <c r="G3" s="89">
        <v>7</v>
      </c>
      <c r="H3" s="89" t="s">
        <v>27</v>
      </c>
      <c r="I3" s="89">
        <v>4</v>
      </c>
      <c r="J3" s="86" t="s">
        <v>28</v>
      </c>
      <c r="K3" s="86">
        <v>3</v>
      </c>
      <c r="L3" s="86">
        <f t="shared" ref="L3:L11" si="0">SUM(E3+G3+I3+K3)</f>
        <v>19</v>
      </c>
      <c r="M3" s="3">
        <f>L3-MIN(E3,G3,I3,K3)</f>
        <v>16</v>
      </c>
    </row>
    <row r="4" spans="1:13" ht="45" x14ac:dyDescent="0.25">
      <c r="A4" s="58" t="s">
        <v>9</v>
      </c>
      <c r="B4" s="63" t="s">
        <v>165</v>
      </c>
      <c r="C4" s="65" t="s">
        <v>190</v>
      </c>
      <c r="D4" s="56" t="s">
        <v>246</v>
      </c>
      <c r="E4" s="89">
        <v>6</v>
      </c>
      <c r="F4" s="86" t="s">
        <v>5</v>
      </c>
      <c r="G4" s="86">
        <v>0</v>
      </c>
      <c r="H4" s="89" t="s">
        <v>26</v>
      </c>
      <c r="I4" s="89">
        <v>5</v>
      </c>
      <c r="J4" s="86" t="s">
        <v>26</v>
      </c>
      <c r="K4" s="86">
        <v>5</v>
      </c>
      <c r="L4" s="86">
        <f t="shared" si="0"/>
        <v>16</v>
      </c>
      <c r="M4" s="3">
        <f t="shared" ref="M4:M11" si="1">L4-MIN(E4,G4,I4,K4)</f>
        <v>16</v>
      </c>
    </row>
    <row r="5" spans="1:13" ht="30" x14ac:dyDescent="0.25">
      <c r="A5" s="58" t="s">
        <v>10</v>
      </c>
      <c r="B5" s="63" t="s">
        <v>168</v>
      </c>
      <c r="C5" s="63" t="s">
        <v>193</v>
      </c>
      <c r="D5" s="57" t="s">
        <v>5</v>
      </c>
      <c r="E5" s="86">
        <v>0</v>
      </c>
      <c r="F5" s="89" t="s">
        <v>96</v>
      </c>
      <c r="G5" s="89">
        <v>5</v>
      </c>
      <c r="H5" s="89" t="s">
        <v>29</v>
      </c>
      <c r="I5" s="89">
        <v>2</v>
      </c>
      <c r="J5" s="86" t="s">
        <v>29</v>
      </c>
      <c r="K5" s="86">
        <v>2</v>
      </c>
      <c r="L5" s="86">
        <f t="shared" si="0"/>
        <v>9</v>
      </c>
      <c r="M5" s="3">
        <f t="shared" si="1"/>
        <v>9</v>
      </c>
    </row>
    <row r="6" spans="1:13" ht="30" x14ac:dyDescent="0.25">
      <c r="A6" s="58" t="s">
        <v>11</v>
      </c>
      <c r="B6" s="72" t="s">
        <v>199</v>
      </c>
      <c r="C6" s="72" t="s">
        <v>201</v>
      </c>
      <c r="D6" s="56" t="s">
        <v>251</v>
      </c>
      <c r="E6" s="89">
        <v>3</v>
      </c>
      <c r="F6" s="90" t="s">
        <v>95</v>
      </c>
      <c r="G6" s="90">
        <v>6</v>
      </c>
      <c r="H6" s="86" t="s">
        <v>5</v>
      </c>
      <c r="I6" s="86">
        <v>0</v>
      </c>
      <c r="J6" s="86" t="s">
        <v>5</v>
      </c>
      <c r="K6" s="86">
        <v>0</v>
      </c>
      <c r="L6" s="86">
        <f t="shared" si="0"/>
        <v>9</v>
      </c>
      <c r="M6" s="3">
        <f t="shared" si="1"/>
        <v>9</v>
      </c>
    </row>
    <row r="7" spans="1:13" ht="30" x14ac:dyDescent="0.25">
      <c r="A7" s="58" t="s">
        <v>12</v>
      </c>
      <c r="B7" s="63" t="s">
        <v>166</v>
      </c>
      <c r="C7" s="65" t="s">
        <v>191</v>
      </c>
      <c r="D7" s="57" t="s">
        <v>5</v>
      </c>
      <c r="E7" s="86">
        <v>0</v>
      </c>
      <c r="F7" s="86" t="s">
        <v>5</v>
      </c>
      <c r="G7" s="86">
        <v>0</v>
      </c>
      <c r="H7" s="89" t="s">
        <v>28</v>
      </c>
      <c r="I7" s="89">
        <v>3</v>
      </c>
      <c r="J7" s="86" t="s">
        <v>27</v>
      </c>
      <c r="K7" s="86">
        <v>4</v>
      </c>
      <c r="L7" s="86">
        <f t="shared" si="0"/>
        <v>7</v>
      </c>
      <c r="M7" s="3">
        <f t="shared" si="1"/>
        <v>7</v>
      </c>
    </row>
    <row r="8" spans="1:13" ht="30" x14ac:dyDescent="0.25">
      <c r="A8" s="58" t="s">
        <v>13</v>
      </c>
      <c r="B8" s="72" t="s">
        <v>534</v>
      </c>
      <c r="C8" s="156" t="s">
        <v>686</v>
      </c>
      <c r="D8" s="56" t="s">
        <v>248</v>
      </c>
      <c r="E8" s="89">
        <v>4</v>
      </c>
      <c r="F8" s="86" t="s">
        <v>5</v>
      </c>
      <c r="G8" s="86">
        <v>0</v>
      </c>
      <c r="H8" s="86" t="s">
        <v>5</v>
      </c>
      <c r="I8" s="86">
        <v>0</v>
      </c>
      <c r="J8" s="86" t="s">
        <v>5</v>
      </c>
      <c r="K8" s="86">
        <v>0</v>
      </c>
      <c r="L8" s="86">
        <f t="shared" si="0"/>
        <v>4</v>
      </c>
      <c r="M8" s="3">
        <f t="shared" si="1"/>
        <v>4</v>
      </c>
    </row>
    <row r="9" spans="1:13" ht="30" x14ac:dyDescent="0.25">
      <c r="A9" s="58" t="s">
        <v>14</v>
      </c>
      <c r="B9" s="72" t="s">
        <v>200</v>
      </c>
      <c r="C9" s="72" t="s">
        <v>202</v>
      </c>
      <c r="D9" s="57" t="s">
        <v>5</v>
      </c>
      <c r="E9" s="86">
        <v>0</v>
      </c>
      <c r="F9" s="90" t="s">
        <v>97</v>
      </c>
      <c r="G9" s="90">
        <v>3</v>
      </c>
      <c r="H9" s="86" t="s">
        <v>5</v>
      </c>
      <c r="I9" s="86">
        <v>0</v>
      </c>
      <c r="J9" s="86" t="s">
        <v>5</v>
      </c>
      <c r="K9" s="86">
        <v>0</v>
      </c>
      <c r="L9" s="86">
        <f t="shared" si="0"/>
        <v>3</v>
      </c>
      <c r="M9" s="3">
        <f t="shared" si="1"/>
        <v>3</v>
      </c>
    </row>
    <row r="10" spans="1:13" ht="30" x14ac:dyDescent="0.25">
      <c r="A10" s="58" t="s">
        <v>15</v>
      </c>
      <c r="B10" s="72" t="s">
        <v>535</v>
      </c>
      <c r="C10" s="72" t="s">
        <v>687</v>
      </c>
      <c r="D10" s="56" t="s">
        <v>249</v>
      </c>
      <c r="E10" s="89">
        <v>2</v>
      </c>
      <c r="F10" s="86" t="s">
        <v>5</v>
      </c>
      <c r="G10" s="86">
        <v>0</v>
      </c>
      <c r="H10" s="86" t="s">
        <v>5</v>
      </c>
      <c r="I10" s="86">
        <v>0</v>
      </c>
      <c r="J10" s="86" t="s">
        <v>5</v>
      </c>
      <c r="K10" s="86">
        <v>0</v>
      </c>
      <c r="L10" s="86">
        <f t="shared" si="0"/>
        <v>2</v>
      </c>
      <c r="M10" s="3">
        <f t="shared" si="1"/>
        <v>2</v>
      </c>
    </row>
    <row r="11" spans="1:13" ht="30" x14ac:dyDescent="0.25">
      <c r="A11" s="58" t="s">
        <v>16</v>
      </c>
      <c r="B11" s="72" t="s">
        <v>536</v>
      </c>
      <c r="C11" s="72" t="s">
        <v>688</v>
      </c>
      <c r="D11" s="56" t="s">
        <v>253</v>
      </c>
      <c r="E11" s="89">
        <v>1</v>
      </c>
      <c r="F11" s="86" t="s">
        <v>5</v>
      </c>
      <c r="G11" s="86">
        <v>0</v>
      </c>
      <c r="H11" s="86" t="s">
        <v>5</v>
      </c>
      <c r="I11" s="86">
        <v>0</v>
      </c>
      <c r="J11" s="86" t="s">
        <v>5</v>
      </c>
      <c r="K11" s="86">
        <v>0</v>
      </c>
      <c r="L11" s="86">
        <f t="shared" si="0"/>
        <v>1</v>
      </c>
      <c r="M11" s="3">
        <f t="shared" si="1"/>
        <v>1</v>
      </c>
    </row>
    <row r="12" spans="1:13" x14ac:dyDescent="0.25">
      <c r="B12" s="70"/>
      <c r="D12" s="155"/>
      <c r="E12" s="155"/>
      <c r="L12" s="71"/>
    </row>
    <row r="13" spans="1:13" x14ac:dyDescent="0.25">
      <c r="B13" s="70"/>
      <c r="D13" s="155"/>
      <c r="E13" s="155"/>
      <c r="L13" s="71"/>
    </row>
    <row r="14" spans="1:13" x14ac:dyDescent="0.25">
      <c r="B14" s="70"/>
      <c r="D14" s="155"/>
      <c r="E14" s="155"/>
      <c r="L14" s="71"/>
    </row>
    <row r="15" spans="1:13" x14ac:dyDescent="0.25">
      <c r="B15" s="70"/>
      <c r="D15" s="155"/>
      <c r="E15" s="155"/>
      <c r="L15" s="71"/>
    </row>
    <row r="16" spans="1:13" x14ac:dyDescent="0.25">
      <c r="B16" s="70"/>
      <c r="D16" s="155"/>
      <c r="E16" s="155"/>
      <c r="L16" s="71"/>
    </row>
    <row r="17" spans="2:12" x14ac:dyDescent="0.25">
      <c r="B17" s="70"/>
      <c r="D17" s="155"/>
      <c r="E17" s="155"/>
      <c r="L17" s="71"/>
    </row>
    <row r="18" spans="2:12" x14ac:dyDescent="0.25">
      <c r="B18" s="70"/>
      <c r="D18" s="155"/>
      <c r="E18" s="155"/>
      <c r="L18" s="71"/>
    </row>
    <row r="19" spans="2:12" x14ac:dyDescent="0.25">
      <c r="B19" s="70"/>
      <c r="D19" s="155"/>
      <c r="E19" s="155"/>
      <c r="L19" s="71"/>
    </row>
    <row r="20" spans="2:12" x14ac:dyDescent="0.25">
      <c r="B20" s="70"/>
      <c r="D20" s="155"/>
      <c r="E20" s="155"/>
      <c r="L20" s="71"/>
    </row>
    <row r="21" spans="2:12" x14ac:dyDescent="0.25">
      <c r="B21" s="70"/>
      <c r="D21" s="155"/>
      <c r="E21" s="155"/>
      <c r="L21" s="71"/>
    </row>
    <row r="22" spans="2:12" x14ac:dyDescent="0.25">
      <c r="B22" s="70"/>
      <c r="D22" s="155"/>
      <c r="E22" s="155"/>
      <c r="L22" s="71"/>
    </row>
    <row r="23" spans="2:12" x14ac:dyDescent="0.25">
      <c r="B23" s="70"/>
      <c r="D23" s="155"/>
      <c r="E23" s="155"/>
      <c r="L23" s="71"/>
    </row>
    <row r="24" spans="2:12" x14ac:dyDescent="0.25">
      <c r="B24" s="70"/>
      <c r="D24" s="155"/>
      <c r="E24" s="155"/>
      <c r="L24" s="71"/>
    </row>
    <row r="25" spans="2:12" x14ac:dyDescent="0.25">
      <c r="B25" s="70"/>
      <c r="D25" s="155"/>
      <c r="E25" s="155"/>
      <c r="L25" s="71"/>
    </row>
    <row r="26" spans="2:12" x14ac:dyDescent="0.25">
      <c r="B26" s="70"/>
      <c r="D26" s="155"/>
      <c r="E26" s="155"/>
    </row>
    <row r="27" spans="2:12" x14ac:dyDescent="0.25">
      <c r="B27" s="70"/>
      <c r="D27" s="155"/>
      <c r="E27" s="155"/>
    </row>
    <row r="28" spans="2:12" x14ac:dyDescent="0.25">
      <c r="B28" s="70"/>
    </row>
  </sheetData>
  <sortState ref="A3:M12">
    <sortCondition descending="1" ref="M3:M12"/>
  </sortState>
  <mergeCells count="1">
    <mergeCell ref="A1:M1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view="pageBreakPreview" zoomScaleNormal="100" zoomScaleSheetLayoutView="100" workbookViewId="0">
      <selection activeCell="N16" sqref="N16"/>
    </sheetView>
  </sheetViews>
  <sheetFormatPr defaultRowHeight="15" x14ac:dyDescent="0.25"/>
  <cols>
    <col min="1" max="1" width="6.42578125" customWidth="1"/>
    <col min="2" max="2" width="20.28515625" bestFit="1" customWidth="1"/>
    <col min="3" max="3" width="10.28515625" customWidth="1"/>
    <col min="4" max="4" width="5.85546875" style="1" customWidth="1"/>
    <col min="5" max="5" width="9.42578125" style="1" customWidth="1"/>
    <col min="6" max="6" width="7.140625" style="1" customWidth="1"/>
    <col min="7" max="7" width="11.140625" style="1" customWidth="1"/>
    <col min="8" max="8" width="6.7109375" style="1" customWidth="1"/>
    <col min="9" max="9" width="8.28515625" style="19" bestFit="1" customWidth="1"/>
    <col min="10" max="10" width="6.5703125" style="19" bestFit="1" customWidth="1"/>
    <col min="11" max="11" width="11.140625" customWidth="1"/>
    <col min="12" max="12" width="6.5703125" bestFit="1" customWidth="1"/>
    <col min="13" max="13" width="11.42578125" style="67" bestFit="1" customWidth="1"/>
    <col min="14" max="14" width="11.42578125" style="46" bestFit="1" customWidth="1"/>
  </cols>
  <sheetData>
    <row r="1" spans="1:14" x14ac:dyDescent="0.25">
      <c r="A1" s="162" t="s">
        <v>23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3"/>
    </row>
    <row r="2" spans="1:14" s="5" customFormat="1" ht="45" x14ac:dyDescent="0.25">
      <c r="A2" s="79" t="s">
        <v>6</v>
      </c>
      <c r="B2" s="79" t="s">
        <v>7</v>
      </c>
      <c r="C2" s="79" t="s">
        <v>52</v>
      </c>
      <c r="D2" s="79" t="s">
        <v>173</v>
      </c>
      <c r="E2" s="52" t="s">
        <v>529</v>
      </c>
      <c r="F2" s="79" t="s">
        <v>87</v>
      </c>
      <c r="G2" s="52" t="s">
        <v>363</v>
      </c>
      <c r="H2" s="42" t="s">
        <v>87</v>
      </c>
      <c r="I2" s="42" t="s">
        <v>195</v>
      </c>
      <c r="J2" s="42" t="s">
        <v>87</v>
      </c>
      <c r="K2" s="79" t="s">
        <v>169</v>
      </c>
      <c r="L2" s="79" t="s">
        <v>87</v>
      </c>
      <c r="M2" s="73" t="s">
        <v>88</v>
      </c>
      <c r="N2" s="45" t="s">
        <v>170</v>
      </c>
    </row>
    <row r="3" spans="1:14" x14ac:dyDescent="0.25">
      <c r="A3" s="4" t="s">
        <v>8</v>
      </c>
      <c r="B3" s="29" t="s">
        <v>161</v>
      </c>
      <c r="C3" s="29" t="s">
        <v>185</v>
      </c>
      <c r="D3" s="47" t="s">
        <v>34</v>
      </c>
      <c r="E3" s="20" t="s">
        <v>28</v>
      </c>
      <c r="F3" s="47">
        <v>3</v>
      </c>
      <c r="G3" s="20" t="s">
        <v>5</v>
      </c>
      <c r="H3" s="81">
        <v>0</v>
      </c>
      <c r="I3" s="49" t="s">
        <v>246</v>
      </c>
      <c r="J3" s="109">
        <v>6</v>
      </c>
      <c r="K3" s="48">
        <v>0.2857142857142857</v>
      </c>
      <c r="L3" s="109">
        <v>6</v>
      </c>
      <c r="M3" s="90">
        <f>SUM(J3+L3+F3)</f>
        <v>15</v>
      </c>
      <c r="N3" s="111">
        <f>M3-MIN(F3,,H3,J3,L3)</f>
        <v>15</v>
      </c>
    </row>
    <row r="4" spans="1:14" x14ac:dyDescent="0.25">
      <c r="A4" s="4">
        <v>3</v>
      </c>
      <c r="B4" s="29" t="s">
        <v>98</v>
      </c>
      <c r="C4" s="29" t="s">
        <v>186</v>
      </c>
      <c r="D4" s="47" t="s">
        <v>33</v>
      </c>
      <c r="E4" s="20" t="s">
        <v>5</v>
      </c>
      <c r="F4" s="81">
        <v>0</v>
      </c>
      <c r="G4" s="20" t="s">
        <v>247</v>
      </c>
      <c r="H4" s="81">
        <v>5</v>
      </c>
      <c r="I4" s="49" t="s">
        <v>247</v>
      </c>
      <c r="J4" s="109">
        <v>5</v>
      </c>
      <c r="K4" s="48">
        <v>0.5714285714285714</v>
      </c>
      <c r="L4" s="109">
        <v>4</v>
      </c>
      <c r="M4" s="90">
        <v>14</v>
      </c>
      <c r="N4" s="111">
        <f>M4-MIN(F4,,H4,J4,L4)</f>
        <v>14</v>
      </c>
    </row>
    <row r="5" spans="1:14" x14ac:dyDescent="0.25">
      <c r="A5" s="4">
        <v>2</v>
      </c>
      <c r="B5" s="29" t="s">
        <v>171</v>
      </c>
      <c r="C5" s="29" t="s">
        <v>187</v>
      </c>
      <c r="D5" s="47" t="s">
        <v>34</v>
      </c>
      <c r="E5" s="20" t="s">
        <v>26</v>
      </c>
      <c r="F5" s="47">
        <v>5</v>
      </c>
      <c r="G5" s="20" t="s">
        <v>5</v>
      </c>
      <c r="H5" s="81">
        <v>0</v>
      </c>
      <c r="I5" s="49" t="s">
        <v>248</v>
      </c>
      <c r="J5" s="109">
        <v>4</v>
      </c>
      <c r="K5" s="49" t="s">
        <v>172</v>
      </c>
      <c r="L5" s="109">
        <v>1</v>
      </c>
      <c r="M5" s="90">
        <f>SUM(J5+L5+F5)</f>
        <v>10</v>
      </c>
      <c r="N5" s="111">
        <f>M5-MIN(F5,,H5,J5,L5)</f>
        <v>10</v>
      </c>
    </row>
    <row r="6" spans="1:14" x14ac:dyDescent="0.25">
      <c r="A6" s="4">
        <v>4</v>
      </c>
      <c r="B6" s="2" t="s">
        <v>250</v>
      </c>
      <c r="C6" s="75" t="s">
        <v>254</v>
      </c>
      <c r="D6" s="3" t="s">
        <v>34</v>
      </c>
      <c r="E6" s="20" t="s">
        <v>27</v>
      </c>
      <c r="F6" s="3">
        <v>4</v>
      </c>
      <c r="G6" s="20" t="s">
        <v>253</v>
      </c>
      <c r="H6" s="81">
        <v>1</v>
      </c>
      <c r="I6" s="20" t="s">
        <v>251</v>
      </c>
      <c r="J6" s="109">
        <v>3</v>
      </c>
      <c r="K6" s="27" t="s">
        <v>5</v>
      </c>
      <c r="L6" s="110">
        <v>0</v>
      </c>
      <c r="M6" s="90">
        <v>8</v>
      </c>
      <c r="N6" s="111">
        <f>M6-MIN(F6,,H6,J6,L6)</f>
        <v>8</v>
      </c>
    </row>
    <row r="7" spans="1:14" x14ac:dyDescent="0.25">
      <c r="A7" s="4">
        <v>5</v>
      </c>
      <c r="B7" s="29" t="s">
        <v>162</v>
      </c>
      <c r="C7" s="29" t="s">
        <v>69</v>
      </c>
      <c r="D7" s="47" t="s">
        <v>34</v>
      </c>
      <c r="E7" s="20" t="s">
        <v>5</v>
      </c>
      <c r="F7" s="81">
        <v>0</v>
      </c>
      <c r="G7" s="20" t="s">
        <v>251</v>
      </c>
      <c r="H7" s="81">
        <v>3</v>
      </c>
      <c r="I7" s="49" t="s">
        <v>249</v>
      </c>
      <c r="J7" s="109">
        <v>2</v>
      </c>
      <c r="K7" s="48">
        <v>0.8571428571428571</v>
      </c>
      <c r="L7" s="109">
        <v>2</v>
      </c>
      <c r="M7" s="90">
        <v>7</v>
      </c>
      <c r="N7" s="111">
        <f>M7-MIN(F7,,H7,J7,L7)</f>
        <v>7</v>
      </c>
    </row>
    <row r="8" spans="1:14" x14ac:dyDescent="0.25">
      <c r="A8" s="4">
        <v>9</v>
      </c>
      <c r="B8" s="29" t="s">
        <v>364</v>
      </c>
      <c r="C8" s="68" t="s">
        <v>424</v>
      </c>
      <c r="D8" s="47" t="s">
        <v>33</v>
      </c>
      <c r="E8" s="20" t="s">
        <v>5</v>
      </c>
      <c r="F8" s="81">
        <v>0</v>
      </c>
      <c r="G8" s="20" t="s">
        <v>248</v>
      </c>
      <c r="H8" s="81">
        <v>4</v>
      </c>
      <c r="I8" s="20" t="s">
        <v>5</v>
      </c>
      <c r="J8" s="109">
        <v>0</v>
      </c>
      <c r="K8" s="20" t="s">
        <v>5</v>
      </c>
      <c r="L8" s="110">
        <v>0</v>
      </c>
      <c r="M8" s="90">
        <v>4</v>
      </c>
      <c r="N8" s="111">
        <v>4</v>
      </c>
    </row>
    <row r="9" spans="1:14" x14ac:dyDescent="0.25">
      <c r="A9" s="4">
        <v>6</v>
      </c>
      <c r="B9" s="29" t="s">
        <v>485</v>
      </c>
      <c r="C9" s="2" t="s">
        <v>681</v>
      </c>
      <c r="D9" s="3" t="s">
        <v>33</v>
      </c>
      <c r="E9" s="20" t="s">
        <v>251</v>
      </c>
      <c r="F9" s="47">
        <v>2</v>
      </c>
      <c r="G9" s="20" t="s">
        <v>5</v>
      </c>
      <c r="H9" s="81">
        <v>0</v>
      </c>
      <c r="I9" s="20" t="s">
        <v>5</v>
      </c>
      <c r="J9" s="81">
        <v>0</v>
      </c>
      <c r="K9" s="20" t="s">
        <v>5</v>
      </c>
      <c r="L9" s="81">
        <v>0</v>
      </c>
      <c r="M9" s="90">
        <f>SUM(J9+L9+F9)</f>
        <v>2</v>
      </c>
      <c r="N9" s="111">
        <f>M9-MIN(F9,,H9,J9,L9)</f>
        <v>2</v>
      </c>
    </row>
    <row r="10" spans="1:14" x14ac:dyDescent="0.25">
      <c r="A10" s="4">
        <v>7</v>
      </c>
      <c r="B10" s="29" t="s">
        <v>252</v>
      </c>
      <c r="C10" s="68" t="s">
        <v>255</v>
      </c>
      <c r="D10" s="47" t="s">
        <v>34</v>
      </c>
      <c r="E10" s="20" t="s">
        <v>5</v>
      </c>
      <c r="F10" s="81">
        <v>0</v>
      </c>
      <c r="G10" s="20" t="s">
        <v>5</v>
      </c>
      <c r="H10" s="81">
        <v>0</v>
      </c>
      <c r="I10" s="49" t="s">
        <v>253</v>
      </c>
      <c r="J10" s="109">
        <v>1</v>
      </c>
      <c r="K10" s="27" t="s">
        <v>5</v>
      </c>
      <c r="L10" s="110">
        <v>0</v>
      </c>
      <c r="M10" s="90">
        <f>SUM(J10+L10+F10)</f>
        <v>1</v>
      </c>
      <c r="N10" s="111">
        <f>M10-MIN(F10,,H10,J10,L10)</f>
        <v>1</v>
      </c>
    </row>
    <row r="11" spans="1:14" x14ac:dyDescent="0.25">
      <c r="A11" s="4">
        <v>8</v>
      </c>
      <c r="B11" s="29" t="s">
        <v>663</v>
      </c>
      <c r="C11" s="2" t="s">
        <v>682</v>
      </c>
      <c r="D11" s="3" t="s">
        <v>33</v>
      </c>
      <c r="E11" s="20" t="s">
        <v>22</v>
      </c>
      <c r="F11" s="47">
        <v>1</v>
      </c>
      <c r="G11" s="20" t="s">
        <v>5</v>
      </c>
      <c r="H11" s="81">
        <v>0</v>
      </c>
      <c r="I11" s="20" t="s">
        <v>5</v>
      </c>
      <c r="J11" s="81">
        <v>0</v>
      </c>
      <c r="K11" s="20" t="s">
        <v>5</v>
      </c>
      <c r="L11" s="81">
        <v>0</v>
      </c>
      <c r="M11" s="90">
        <f>SUM(J11+L11+F11)</f>
        <v>1</v>
      </c>
      <c r="N11" s="111">
        <f>M11-MIN(F11,,H11,J11,L11)</f>
        <v>1</v>
      </c>
    </row>
  </sheetData>
  <sortState ref="A3:N11">
    <sortCondition descending="1" ref="N3:N11" customList="high to low"/>
  </sortState>
  <mergeCells count="1">
    <mergeCell ref="A1:N1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0"/>
  <sheetViews>
    <sheetView workbookViewId="0">
      <selection activeCell="F10" sqref="F10"/>
    </sheetView>
  </sheetViews>
  <sheetFormatPr defaultRowHeight="15" x14ac:dyDescent="0.25"/>
  <cols>
    <col min="1" max="1" width="6.42578125" style="6" customWidth="1"/>
    <col min="2" max="2" width="19.5703125" style="6" customWidth="1"/>
    <col min="3" max="3" width="7.7109375" style="21" bestFit="1" customWidth="1"/>
    <col min="4" max="4" width="10.140625" style="21" bestFit="1" customWidth="1"/>
    <col min="5" max="8" width="10.140625" style="21" customWidth="1"/>
    <col min="9" max="9" width="8.28515625" style="77" bestFit="1" customWidth="1"/>
    <col min="10" max="10" width="6.5703125" style="40" bestFit="1" customWidth="1"/>
    <col min="11" max="11" width="5.7109375" style="51" bestFit="1" customWidth="1"/>
    <col min="12" max="12" width="6.5703125" style="51" bestFit="1" customWidth="1"/>
    <col min="13" max="13" width="6.5703125" style="40" customWidth="1"/>
    <col min="14" max="14" width="13.140625" style="9" bestFit="1" customWidth="1"/>
    <col min="15" max="16384" width="9.140625" style="6"/>
  </cols>
  <sheetData>
    <row r="1" spans="1:15" x14ac:dyDescent="0.25">
      <c r="A1" s="157" t="s">
        <v>176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8"/>
      <c r="N1" s="164"/>
    </row>
    <row r="2" spans="1:15" s="25" customFormat="1" ht="45" x14ac:dyDescent="0.25">
      <c r="A2" s="7" t="s">
        <v>6</v>
      </c>
      <c r="B2" s="16" t="s">
        <v>7</v>
      </c>
      <c r="C2" s="7" t="s">
        <v>32</v>
      </c>
      <c r="D2" s="7" t="s">
        <v>52</v>
      </c>
      <c r="E2" s="17" t="s">
        <v>529</v>
      </c>
      <c r="F2" s="7" t="s">
        <v>87</v>
      </c>
      <c r="G2" s="61" t="s">
        <v>525</v>
      </c>
      <c r="H2" s="7" t="s">
        <v>526</v>
      </c>
      <c r="I2" s="61" t="s">
        <v>195</v>
      </c>
      <c r="J2" s="39" t="s">
        <v>87</v>
      </c>
      <c r="K2" s="39" t="s">
        <v>169</v>
      </c>
      <c r="L2" s="39" t="s">
        <v>87</v>
      </c>
      <c r="M2" s="61" t="s">
        <v>88</v>
      </c>
      <c r="N2" s="17" t="s">
        <v>137</v>
      </c>
    </row>
    <row r="3" spans="1:15" x14ac:dyDescent="0.25">
      <c r="A3" s="11">
        <v>1</v>
      </c>
      <c r="B3" s="31" t="s">
        <v>4</v>
      </c>
      <c r="C3" s="9" t="s">
        <v>34</v>
      </c>
      <c r="D3" s="41" t="s">
        <v>81</v>
      </c>
      <c r="E3" s="30" t="s">
        <v>566</v>
      </c>
      <c r="F3" s="82">
        <v>11</v>
      </c>
      <c r="G3" s="15" t="s">
        <v>5</v>
      </c>
      <c r="H3" s="26">
        <v>0</v>
      </c>
      <c r="I3" s="30" t="s">
        <v>178</v>
      </c>
      <c r="J3" s="82">
        <v>7</v>
      </c>
      <c r="K3" s="10" t="s">
        <v>95</v>
      </c>
      <c r="L3" s="82">
        <v>6</v>
      </c>
      <c r="M3" s="82">
        <f t="shared" ref="M3:M24" si="0">F3+L3+J3+H3</f>
        <v>24</v>
      </c>
      <c r="N3" s="10">
        <f t="shared" ref="N3:N24" si="1">M3-MIN(F3,H3,J3,L28)</f>
        <v>24</v>
      </c>
    </row>
    <row r="4" spans="1:15" x14ac:dyDescent="0.25">
      <c r="A4" s="11">
        <v>2</v>
      </c>
      <c r="B4" s="8" t="s">
        <v>241</v>
      </c>
      <c r="C4" s="12" t="s">
        <v>34</v>
      </c>
      <c r="D4" s="68" t="s">
        <v>82</v>
      </c>
      <c r="E4" s="30" t="s">
        <v>567</v>
      </c>
      <c r="F4" s="82">
        <v>9</v>
      </c>
      <c r="G4" s="15" t="s">
        <v>5</v>
      </c>
      <c r="H4" s="26">
        <v>0</v>
      </c>
      <c r="I4" s="30" t="s">
        <v>179</v>
      </c>
      <c r="J4" s="82">
        <v>6</v>
      </c>
      <c r="K4" s="15" t="s">
        <v>5</v>
      </c>
      <c r="L4" s="26">
        <v>0</v>
      </c>
      <c r="M4" s="82">
        <f t="shared" si="0"/>
        <v>15</v>
      </c>
      <c r="N4" s="10">
        <f t="shared" si="1"/>
        <v>15</v>
      </c>
    </row>
    <row r="5" spans="1:15" x14ac:dyDescent="0.25">
      <c r="A5" s="11">
        <v>3</v>
      </c>
      <c r="B5" s="8" t="s">
        <v>564</v>
      </c>
      <c r="C5" s="12" t="s">
        <v>34</v>
      </c>
      <c r="D5" s="12"/>
      <c r="E5" s="30" t="s">
        <v>565</v>
      </c>
      <c r="F5" s="82">
        <v>12</v>
      </c>
      <c r="G5" s="15" t="s">
        <v>5</v>
      </c>
      <c r="H5" s="26">
        <v>0</v>
      </c>
      <c r="I5" s="15" t="s">
        <v>5</v>
      </c>
      <c r="J5" s="26">
        <v>0</v>
      </c>
      <c r="K5" s="15" t="s">
        <v>5</v>
      </c>
      <c r="L5" s="26">
        <v>0</v>
      </c>
      <c r="M5" s="82">
        <f t="shared" si="0"/>
        <v>12</v>
      </c>
      <c r="N5" s="10">
        <f t="shared" si="1"/>
        <v>12</v>
      </c>
    </row>
    <row r="6" spans="1:15" x14ac:dyDescent="0.25">
      <c r="A6" s="11">
        <v>4</v>
      </c>
      <c r="B6" s="8" t="s">
        <v>568</v>
      </c>
      <c r="C6" s="12" t="s">
        <v>34</v>
      </c>
      <c r="D6" s="12"/>
      <c r="E6" s="30" t="s">
        <v>569</v>
      </c>
      <c r="F6" s="82">
        <v>10</v>
      </c>
      <c r="G6" s="15" t="s">
        <v>5</v>
      </c>
      <c r="H6" s="26">
        <v>0</v>
      </c>
      <c r="I6" s="15" t="s">
        <v>5</v>
      </c>
      <c r="J6" s="26">
        <v>0</v>
      </c>
      <c r="K6" s="15" t="s">
        <v>5</v>
      </c>
      <c r="L6" s="26">
        <v>0</v>
      </c>
      <c r="M6" s="82">
        <f t="shared" si="0"/>
        <v>10</v>
      </c>
      <c r="N6" s="10">
        <f t="shared" si="1"/>
        <v>10</v>
      </c>
    </row>
    <row r="7" spans="1:15" x14ac:dyDescent="0.25">
      <c r="A7" s="11">
        <v>5</v>
      </c>
      <c r="B7" s="8" t="s">
        <v>570</v>
      </c>
      <c r="C7" s="12" t="s">
        <v>34</v>
      </c>
      <c r="D7" s="12"/>
      <c r="E7" s="30" t="s">
        <v>577</v>
      </c>
      <c r="F7" s="82">
        <v>8</v>
      </c>
      <c r="G7" s="15" t="s">
        <v>5</v>
      </c>
      <c r="H7" s="26">
        <v>0</v>
      </c>
      <c r="I7" s="15" t="s">
        <v>5</v>
      </c>
      <c r="J7" s="26">
        <v>0</v>
      </c>
      <c r="K7" s="15" t="s">
        <v>5</v>
      </c>
      <c r="L7" s="26">
        <v>0</v>
      </c>
      <c r="M7" s="82">
        <f t="shared" si="0"/>
        <v>8</v>
      </c>
      <c r="N7" s="10">
        <f t="shared" si="1"/>
        <v>8</v>
      </c>
      <c r="O7" s="60"/>
    </row>
    <row r="8" spans="1:15" x14ac:dyDescent="0.25">
      <c r="A8" s="11">
        <v>6</v>
      </c>
      <c r="B8" s="8" t="s">
        <v>571</v>
      </c>
      <c r="C8" s="12" t="s">
        <v>34</v>
      </c>
      <c r="D8" s="12"/>
      <c r="E8" s="30" t="s">
        <v>578</v>
      </c>
      <c r="F8" s="82">
        <v>7</v>
      </c>
      <c r="G8" s="15" t="s">
        <v>5</v>
      </c>
      <c r="H8" s="26">
        <v>0</v>
      </c>
      <c r="I8" s="15" t="s">
        <v>5</v>
      </c>
      <c r="J8" s="26">
        <v>0</v>
      </c>
      <c r="K8" s="15" t="s">
        <v>5</v>
      </c>
      <c r="L8" s="26">
        <v>0</v>
      </c>
      <c r="M8" s="82">
        <f t="shared" si="0"/>
        <v>7</v>
      </c>
      <c r="N8" s="10">
        <f t="shared" si="1"/>
        <v>7</v>
      </c>
      <c r="O8" s="60"/>
    </row>
    <row r="9" spans="1:15" x14ac:dyDescent="0.25">
      <c r="A9" s="11">
        <v>7</v>
      </c>
      <c r="B9" s="8" t="s">
        <v>572</v>
      </c>
      <c r="C9" s="12" t="s">
        <v>34</v>
      </c>
      <c r="D9" s="12"/>
      <c r="E9" s="30" t="s">
        <v>579</v>
      </c>
      <c r="F9" s="82">
        <v>6</v>
      </c>
      <c r="G9" s="15" t="s">
        <v>5</v>
      </c>
      <c r="H9" s="26">
        <v>0</v>
      </c>
      <c r="I9" s="15" t="s">
        <v>5</v>
      </c>
      <c r="J9" s="26">
        <v>0</v>
      </c>
      <c r="K9" s="15" t="s">
        <v>5</v>
      </c>
      <c r="L9" s="26">
        <v>0</v>
      </c>
      <c r="M9" s="82">
        <f t="shared" si="0"/>
        <v>6</v>
      </c>
      <c r="N9" s="10">
        <f t="shared" si="1"/>
        <v>6</v>
      </c>
      <c r="O9" s="60"/>
    </row>
    <row r="10" spans="1:15" x14ac:dyDescent="0.25">
      <c r="A10" s="11">
        <v>8</v>
      </c>
      <c r="B10" s="8" t="s">
        <v>159</v>
      </c>
      <c r="C10" s="12" t="s">
        <v>34</v>
      </c>
      <c r="D10" s="12"/>
      <c r="E10" s="30" t="s">
        <v>580</v>
      </c>
      <c r="F10" s="82">
        <v>5</v>
      </c>
      <c r="G10" s="15" t="s">
        <v>5</v>
      </c>
      <c r="H10" s="26">
        <v>0</v>
      </c>
      <c r="I10" s="15" t="s">
        <v>5</v>
      </c>
      <c r="J10" s="26">
        <v>0</v>
      </c>
      <c r="K10" s="15" t="s">
        <v>5</v>
      </c>
      <c r="L10" s="26">
        <v>0</v>
      </c>
      <c r="M10" s="82">
        <f t="shared" si="0"/>
        <v>5</v>
      </c>
      <c r="N10" s="10">
        <f t="shared" si="1"/>
        <v>5</v>
      </c>
      <c r="O10" s="60"/>
    </row>
    <row r="11" spans="1:15" x14ac:dyDescent="0.25">
      <c r="A11" s="11">
        <v>9</v>
      </c>
      <c r="B11" s="78" t="s">
        <v>242</v>
      </c>
      <c r="C11" s="12" t="s">
        <v>34</v>
      </c>
      <c r="D11" s="68" t="s">
        <v>244</v>
      </c>
      <c r="E11" s="15" t="s">
        <v>5</v>
      </c>
      <c r="F11" s="26">
        <v>0</v>
      </c>
      <c r="G11" s="15" t="s">
        <v>5</v>
      </c>
      <c r="H11" s="26">
        <v>0</v>
      </c>
      <c r="I11" s="30" t="s">
        <v>180</v>
      </c>
      <c r="J11" s="82">
        <v>4</v>
      </c>
      <c r="K11" s="15" t="s">
        <v>5</v>
      </c>
      <c r="L11" s="26">
        <v>0</v>
      </c>
      <c r="M11" s="82">
        <f t="shared" si="0"/>
        <v>4</v>
      </c>
      <c r="N11" s="10">
        <f t="shared" si="1"/>
        <v>4</v>
      </c>
      <c r="O11" s="60"/>
    </row>
    <row r="12" spans="1:15" x14ac:dyDescent="0.25">
      <c r="A12" s="11">
        <v>10</v>
      </c>
      <c r="B12" s="8" t="s">
        <v>457</v>
      </c>
      <c r="C12" s="12" t="s">
        <v>34</v>
      </c>
      <c r="D12" s="12"/>
      <c r="E12" s="15" t="s">
        <v>5</v>
      </c>
      <c r="F12" s="26">
        <v>0</v>
      </c>
      <c r="G12" s="30" t="s">
        <v>30</v>
      </c>
      <c r="H12" s="82">
        <v>4</v>
      </c>
      <c r="I12" s="15" t="s">
        <v>5</v>
      </c>
      <c r="J12" s="26">
        <v>0</v>
      </c>
      <c r="K12" s="15" t="s">
        <v>5</v>
      </c>
      <c r="L12" s="26">
        <v>0</v>
      </c>
      <c r="M12" s="82">
        <f t="shared" si="0"/>
        <v>4</v>
      </c>
      <c r="N12" s="10">
        <f t="shared" si="1"/>
        <v>4</v>
      </c>
      <c r="O12" s="60"/>
    </row>
    <row r="13" spans="1:15" x14ac:dyDescent="0.25">
      <c r="A13" s="11">
        <v>11</v>
      </c>
      <c r="B13" s="8" t="s">
        <v>573</v>
      </c>
      <c r="C13" s="12" t="s">
        <v>34</v>
      </c>
      <c r="D13" s="12"/>
      <c r="E13" s="30" t="s">
        <v>581</v>
      </c>
      <c r="F13" s="82">
        <v>4</v>
      </c>
      <c r="G13" s="15" t="s">
        <v>5</v>
      </c>
      <c r="H13" s="26">
        <v>0</v>
      </c>
      <c r="I13" s="15" t="s">
        <v>5</v>
      </c>
      <c r="J13" s="26">
        <v>0</v>
      </c>
      <c r="K13" s="15" t="s">
        <v>5</v>
      </c>
      <c r="L13" s="26">
        <v>0</v>
      </c>
      <c r="M13" s="82">
        <f t="shared" si="0"/>
        <v>4</v>
      </c>
      <c r="N13" s="10">
        <f t="shared" si="1"/>
        <v>4</v>
      </c>
      <c r="O13" s="60"/>
    </row>
    <row r="14" spans="1:15" x14ac:dyDescent="0.25">
      <c r="A14" s="11">
        <v>12</v>
      </c>
      <c r="B14" s="8" t="s">
        <v>91</v>
      </c>
      <c r="C14" s="12" t="s">
        <v>34</v>
      </c>
      <c r="D14" s="68" t="s">
        <v>92</v>
      </c>
      <c r="E14" s="15" t="s">
        <v>5</v>
      </c>
      <c r="F14" s="26">
        <v>0</v>
      </c>
      <c r="G14" s="15" t="s">
        <v>5</v>
      </c>
      <c r="H14" s="26">
        <v>0</v>
      </c>
      <c r="I14" s="30" t="s">
        <v>181</v>
      </c>
      <c r="J14" s="82">
        <v>3</v>
      </c>
      <c r="K14" s="15" t="s">
        <v>5</v>
      </c>
      <c r="L14" s="26">
        <v>0</v>
      </c>
      <c r="M14" s="82">
        <f t="shared" si="0"/>
        <v>3</v>
      </c>
      <c r="N14" s="10">
        <f t="shared" si="1"/>
        <v>3</v>
      </c>
      <c r="O14" s="60"/>
    </row>
    <row r="15" spans="1:15" x14ac:dyDescent="0.25">
      <c r="A15" s="11">
        <v>13</v>
      </c>
      <c r="B15" s="8" t="s">
        <v>522</v>
      </c>
      <c r="C15" s="12" t="s">
        <v>34</v>
      </c>
      <c r="D15" s="12"/>
      <c r="E15" s="15" t="s">
        <v>5</v>
      </c>
      <c r="F15" s="26">
        <v>0</v>
      </c>
      <c r="G15" s="30" t="s">
        <v>31</v>
      </c>
      <c r="H15" s="82">
        <v>3</v>
      </c>
      <c r="I15" s="15" t="s">
        <v>5</v>
      </c>
      <c r="J15" s="26">
        <v>0</v>
      </c>
      <c r="K15" s="15" t="s">
        <v>5</v>
      </c>
      <c r="L15" s="26">
        <v>0</v>
      </c>
      <c r="M15" s="82">
        <f t="shared" si="0"/>
        <v>3</v>
      </c>
      <c r="N15" s="10">
        <f t="shared" si="1"/>
        <v>3</v>
      </c>
      <c r="O15" s="60"/>
    </row>
    <row r="16" spans="1:15" x14ac:dyDescent="0.25">
      <c r="A16" s="11">
        <v>14</v>
      </c>
      <c r="B16" s="8" t="s">
        <v>574</v>
      </c>
      <c r="C16" s="12" t="s">
        <v>34</v>
      </c>
      <c r="D16" s="12"/>
      <c r="E16" s="30" t="s">
        <v>582</v>
      </c>
      <c r="F16" s="82">
        <v>3</v>
      </c>
      <c r="G16" s="15" t="s">
        <v>5</v>
      </c>
      <c r="H16" s="26">
        <v>0</v>
      </c>
      <c r="I16" s="15" t="s">
        <v>5</v>
      </c>
      <c r="J16" s="26">
        <v>0</v>
      </c>
      <c r="K16" s="15" t="s">
        <v>5</v>
      </c>
      <c r="L16" s="26">
        <v>0</v>
      </c>
      <c r="M16" s="82">
        <f t="shared" si="0"/>
        <v>3</v>
      </c>
      <c r="N16" s="10">
        <f t="shared" si="1"/>
        <v>3</v>
      </c>
      <c r="O16" s="60"/>
    </row>
    <row r="17" spans="1:15" x14ac:dyDescent="0.25">
      <c r="A17" s="11">
        <v>15</v>
      </c>
      <c r="B17" s="8" t="s">
        <v>49</v>
      </c>
      <c r="C17" s="9" t="s">
        <v>33</v>
      </c>
      <c r="D17" s="24" t="s">
        <v>86</v>
      </c>
      <c r="E17" s="15" t="s">
        <v>5</v>
      </c>
      <c r="F17" s="26">
        <v>0</v>
      </c>
      <c r="G17" s="15" t="s">
        <v>5</v>
      </c>
      <c r="H17" s="26">
        <v>0</v>
      </c>
      <c r="I17" s="15" t="s">
        <v>5</v>
      </c>
      <c r="J17" s="26">
        <v>0</v>
      </c>
      <c r="K17" s="15" t="s">
        <v>99</v>
      </c>
      <c r="L17" s="26">
        <v>2</v>
      </c>
      <c r="M17" s="82">
        <f t="shared" si="0"/>
        <v>2</v>
      </c>
      <c r="N17" s="10">
        <f t="shared" si="1"/>
        <v>2</v>
      </c>
      <c r="O17" s="60"/>
    </row>
    <row r="18" spans="1:15" x14ac:dyDescent="0.25">
      <c r="A18" s="11">
        <v>16</v>
      </c>
      <c r="B18" s="8" t="s">
        <v>50</v>
      </c>
      <c r="C18" s="12" t="s">
        <v>33</v>
      </c>
      <c r="D18" s="68" t="s">
        <v>84</v>
      </c>
      <c r="E18" s="15" t="s">
        <v>5</v>
      </c>
      <c r="F18" s="26">
        <v>0</v>
      </c>
      <c r="G18" s="15" t="s">
        <v>5</v>
      </c>
      <c r="H18" s="26">
        <v>0</v>
      </c>
      <c r="I18" s="30" t="s">
        <v>182</v>
      </c>
      <c r="J18" s="82">
        <v>2</v>
      </c>
      <c r="K18" s="15" t="s">
        <v>5</v>
      </c>
      <c r="L18" s="26">
        <v>0</v>
      </c>
      <c r="M18" s="82">
        <f t="shared" si="0"/>
        <v>2</v>
      </c>
      <c r="N18" s="10">
        <f t="shared" si="1"/>
        <v>2</v>
      </c>
      <c r="O18" s="60"/>
    </row>
    <row r="19" spans="1:15" x14ac:dyDescent="0.25">
      <c r="A19" s="11">
        <v>17</v>
      </c>
      <c r="B19" s="8" t="s">
        <v>523</v>
      </c>
      <c r="C19" s="12" t="s">
        <v>34</v>
      </c>
      <c r="D19" s="12"/>
      <c r="E19" s="15" t="s">
        <v>5</v>
      </c>
      <c r="F19" s="26">
        <v>0</v>
      </c>
      <c r="G19" s="30" t="s">
        <v>197</v>
      </c>
      <c r="H19" s="82">
        <v>2</v>
      </c>
      <c r="I19" s="15" t="s">
        <v>5</v>
      </c>
      <c r="J19" s="26">
        <v>0</v>
      </c>
      <c r="K19" s="15" t="s">
        <v>5</v>
      </c>
      <c r="L19" s="26">
        <v>0</v>
      </c>
      <c r="M19" s="82">
        <f t="shared" si="0"/>
        <v>2</v>
      </c>
      <c r="N19" s="10">
        <f t="shared" si="1"/>
        <v>2</v>
      </c>
      <c r="O19" s="60"/>
    </row>
    <row r="20" spans="1:15" x14ac:dyDescent="0.25">
      <c r="A20" s="11">
        <v>18</v>
      </c>
      <c r="B20" s="8" t="s">
        <v>575</v>
      </c>
      <c r="C20" s="12" t="s">
        <v>34</v>
      </c>
      <c r="D20" s="12"/>
      <c r="E20" s="30" t="s">
        <v>583</v>
      </c>
      <c r="F20" s="82">
        <v>2</v>
      </c>
      <c r="G20" s="15" t="s">
        <v>5</v>
      </c>
      <c r="H20" s="26">
        <v>0</v>
      </c>
      <c r="I20" s="15" t="s">
        <v>5</v>
      </c>
      <c r="J20" s="26">
        <v>0</v>
      </c>
      <c r="K20" s="15" t="s">
        <v>5</v>
      </c>
      <c r="L20" s="26">
        <v>0</v>
      </c>
      <c r="M20" s="82">
        <f t="shared" si="0"/>
        <v>2</v>
      </c>
      <c r="N20" s="10">
        <f t="shared" si="1"/>
        <v>2</v>
      </c>
      <c r="O20" s="60"/>
    </row>
    <row r="21" spans="1:15" x14ac:dyDescent="0.25">
      <c r="A21" s="11">
        <v>19</v>
      </c>
      <c r="B21" s="8" t="s">
        <v>177</v>
      </c>
      <c r="C21" s="12" t="s">
        <v>34</v>
      </c>
      <c r="D21" s="33" t="s">
        <v>194</v>
      </c>
      <c r="E21" s="15" t="s">
        <v>5</v>
      </c>
      <c r="F21" s="26">
        <v>0</v>
      </c>
      <c r="G21" s="15" t="s">
        <v>5</v>
      </c>
      <c r="H21" s="26">
        <v>0</v>
      </c>
      <c r="I21" s="15" t="s">
        <v>5</v>
      </c>
      <c r="J21" s="26">
        <v>0</v>
      </c>
      <c r="K21" s="15" t="s">
        <v>172</v>
      </c>
      <c r="L21" s="26">
        <v>1</v>
      </c>
      <c r="M21" s="82">
        <f t="shared" si="0"/>
        <v>1</v>
      </c>
      <c r="N21" s="10">
        <f t="shared" si="1"/>
        <v>1</v>
      </c>
      <c r="O21" s="60"/>
    </row>
    <row r="22" spans="1:15" x14ac:dyDescent="0.25">
      <c r="A22" s="11">
        <v>20</v>
      </c>
      <c r="B22" s="8" t="s">
        <v>243</v>
      </c>
      <c r="C22" s="12" t="s">
        <v>33</v>
      </c>
      <c r="D22" s="76" t="s">
        <v>245</v>
      </c>
      <c r="E22" s="15" t="s">
        <v>5</v>
      </c>
      <c r="F22" s="26">
        <v>0</v>
      </c>
      <c r="G22" s="15" t="s">
        <v>5</v>
      </c>
      <c r="H22" s="26">
        <v>0</v>
      </c>
      <c r="I22" s="30" t="s">
        <v>183</v>
      </c>
      <c r="J22" s="82">
        <v>1</v>
      </c>
      <c r="K22" s="15" t="s">
        <v>5</v>
      </c>
      <c r="L22" s="26">
        <v>0</v>
      </c>
      <c r="M22" s="82">
        <f t="shared" si="0"/>
        <v>1</v>
      </c>
      <c r="N22" s="10">
        <f t="shared" si="1"/>
        <v>1</v>
      </c>
      <c r="O22" s="60"/>
    </row>
    <row r="23" spans="1:15" x14ac:dyDescent="0.25">
      <c r="A23" s="11">
        <v>21</v>
      </c>
      <c r="B23" s="8" t="s">
        <v>524</v>
      </c>
      <c r="C23" s="12" t="s">
        <v>33</v>
      </c>
      <c r="D23" s="12"/>
      <c r="E23" s="15" t="s">
        <v>5</v>
      </c>
      <c r="F23" s="26">
        <v>0</v>
      </c>
      <c r="G23" s="30" t="s">
        <v>21</v>
      </c>
      <c r="H23" s="82">
        <v>1</v>
      </c>
      <c r="I23" s="15" t="s">
        <v>5</v>
      </c>
      <c r="J23" s="26">
        <v>0</v>
      </c>
      <c r="K23" s="15" t="s">
        <v>5</v>
      </c>
      <c r="L23" s="26">
        <v>0</v>
      </c>
      <c r="M23" s="82">
        <f t="shared" si="0"/>
        <v>1</v>
      </c>
      <c r="N23" s="10">
        <f t="shared" si="1"/>
        <v>1</v>
      </c>
      <c r="O23" s="60"/>
    </row>
    <row r="24" spans="1:15" x14ac:dyDescent="0.25">
      <c r="A24" s="11">
        <v>22</v>
      </c>
      <c r="B24" s="8" t="s">
        <v>576</v>
      </c>
      <c r="C24" s="12" t="s">
        <v>34</v>
      </c>
      <c r="D24" s="12"/>
      <c r="E24" s="30" t="s">
        <v>584</v>
      </c>
      <c r="F24" s="82">
        <v>1</v>
      </c>
      <c r="G24" s="15" t="s">
        <v>5</v>
      </c>
      <c r="H24" s="26">
        <v>0</v>
      </c>
      <c r="I24" s="15" t="s">
        <v>5</v>
      </c>
      <c r="J24" s="26">
        <v>0</v>
      </c>
      <c r="K24" s="15" t="s">
        <v>5</v>
      </c>
      <c r="L24" s="26">
        <v>0</v>
      </c>
      <c r="M24" s="82">
        <f t="shared" si="0"/>
        <v>1</v>
      </c>
      <c r="N24" s="10">
        <f t="shared" si="1"/>
        <v>1</v>
      </c>
      <c r="O24" s="60"/>
    </row>
    <row r="25" spans="1:15" x14ac:dyDescent="0.25">
      <c r="N25" s="59"/>
      <c r="O25" s="60"/>
    </row>
    <row r="26" spans="1:15" x14ac:dyDescent="0.25">
      <c r="N26" s="59"/>
      <c r="O26" s="60"/>
    </row>
    <row r="27" spans="1:15" x14ac:dyDescent="0.25">
      <c r="N27" s="59"/>
      <c r="O27" s="60"/>
    </row>
    <row r="28" spans="1:15" x14ac:dyDescent="0.25">
      <c r="N28" s="59"/>
      <c r="O28" s="60"/>
    </row>
    <row r="29" spans="1:15" x14ac:dyDescent="0.25">
      <c r="N29" s="59"/>
      <c r="O29" s="60"/>
    </row>
    <row r="30" spans="1:15" x14ac:dyDescent="0.25">
      <c r="N30" s="59"/>
      <c r="O30" s="60"/>
    </row>
    <row r="31" spans="1:15" x14ac:dyDescent="0.25">
      <c r="N31" s="59"/>
      <c r="O31" s="60"/>
    </row>
    <row r="32" spans="1:15" x14ac:dyDescent="0.25">
      <c r="N32" s="59"/>
      <c r="O32" s="60"/>
    </row>
    <row r="33" spans="14:15" x14ac:dyDescent="0.25">
      <c r="N33" s="59"/>
      <c r="O33" s="60"/>
    </row>
    <row r="34" spans="14:15" x14ac:dyDescent="0.25">
      <c r="N34" s="59"/>
      <c r="O34" s="60"/>
    </row>
    <row r="35" spans="14:15" x14ac:dyDescent="0.25">
      <c r="N35" s="59"/>
      <c r="O35" s="60"/>
    </row>
    <row r="36" spans="14:15" x14ac:dyDescent="0.25">
      <c r="N36" s="59"/>
      <c r="O36" s="60"/>
    </row>
    <row r="37" spans="14:15" x14ac:dyDescent="0.25">
      <c r="N37" s="59"/>
      <c r="O37" s="60"/>
    </row>
    <row r="38" spans="14:15" x14ac:dyDescent="0.25">
      <c r="N38" s="59"/>
      <c r="O38" s="60"/>
    </row>
    <row r="39" spans="14:15" x14ac:dyDescent="0.25">
      <c r="N39" s="59"/>
      <c r="O39" s="60"/>
    </row>
    <row r="40" spans="14:15" x14ac:dyDescent="0.25">
      <c r="N40" s="59"/>
      <c r="O40" s="60"/>
    </row>
    <row r="41" spans="14:15" x14ac:dyDescent="0.25">
      <c r="N41" s="59"/>
      <c r="O41" s="60"/>
    </row>
    <row r="42" spans="14:15" x14ac:dyDescent="0.25">
      <c r="N42" s="59"/>
      <c r="O42" s="60"/>
    </row>
    <row r="43" spans="14:15" x14ac:dyDescent="0.25">
      <c r="N43" s="59"/>
      <c r="O43" s="60"/>
    </row>
    <row r="44" spans="14:15" x14ac:dyDescent="0.25">
      <c r="N44" s="59"/>
      <c r="O44" s="60"/>
    </row>
    <row r="45" spans="14:15" x14ac:dyDescent="0.25">
      <c r="N45" s="59"/>
      <c r="O45" s="60"/>
    </row>
    <row r="46" spans="14:15" x14ac:dyDescent="0.25">
      <c r="N46" s="59"/>
      <c r="O46" s="60"/>
    </row>
    <row r="47" spans="14:15" x14ac:dyDescent="0.25">
      <c r="N47" s="59"/>
      <c r="O47" s="60"/>
    </row>
    <row r="48" spans="14:15" x14ac:dyDescent="0.25">
      <c r="N48" s="59"/>
      <c r="O48" s="60"/>
    </row>
    <row r="49" spans="14:15" x14ac:dyDescent="0.25">
      <c r="N49" s="59"/>
      <c r="O49" s="60"/>
    </row>
    <row r="50" spans="14:15" x14ac:dyDescent="0.25">
      <c r="N50" s="59"/>
      <c r="O50" s="60"/>
    </row>
    <row r="51" spans="14:15" x14ac:dyDescent="0.25">
      <c r="N51" s="59"/>
      <c r="O51" s="60"/>
    </row>
    <row r="52" spans="14:15" x14ac:dyDescent="0.25">
      <c r="N52" s="59"/>
      <c r="O52" s="60"/>
    </row>
    <row r="53" spans="14:15" x14ac:dyDescent="0.25">
      <c r="N53" s="59"/>
      <c r="O53" s="60"/>
    </row>
    <row r="54" spans="14:15" x14ac:dyDescent="0.25">
      <c r="N54" s="59"/>
      <c r="O54" s="60"/>
    </row>
    <row r="55" spans="14:15" x14ac:dyDescent="0.25">
      <c r="N55" s="59"/>
      <c r="O55" s="60"/>
    </row>
    <row r="56" spans="14:15" x14ac:dyDescent="0.25">
      <c r="N56" s="59"/>
      <c r="O56" s="60"/>
    </row>
    <row r="57" spans="14:15" x14ac:dyDescent="0.25">
      <c r="N57" s="59"/>
      <c r="O57" s="60"/>
    </row>
    <row r="58" spans="14:15" x14ac:dyDescent="0.25">
      <c r="N58" s="59"/>
      <c r="O58" s="60"/>
    </row>
    <row r="59" spans="14:15" x14ac:dyDescent="0.25">
      <c r="N59" s="59"/>
      <c r="O59" s="60"/>
    </row>
    <row r="60" spans="14:15" x14ac:dyDescent="0.25">
      <c r="N60" s="59"/>
      <c r="O60" s="60"/>
    </row>
    <row r="61" spans="14:15" x14ac:dyDescent="0.25">
      <c r="N61" s="59"/>
      <c r="O61" s="60"/>
    </row>
    <row r="62" spans="14:15" x14ac:dyDescent="0.25">
      <c r="N62" s="59"/>
      <c r="O62" s="60"/>
    </row>
    <row r="63" spans="14:15" x14ac:dyDescent="0.25">
      <c r="N63" s="59"/>
      <c r="O63" s="60"/>
    </row>
    <row r="64" spans="14:15" x14ac:dyDescent="0.25">
      <c r="N64" s="59"/>
      <c r="O64" s="60"/>
    </row>
    <row r="65" spans="14:15" x14ac:dyDescent="0.25">
      <c r="N65" s="59"/>
      <c r="O65" s="60"/>
    </row>
    <row r="66" spans="14:15" x14ac:dyDescent="0.25">
      <c r="N66" s="59"/>
      <c r="O66" s="60"/>
    </row>
    <row r="67" spans="14:15" x14ac:dyDescent="0.25">
      <c r="N67" s="59"/>
      <c r="O67" s="60"/>
    </row>
    <row r="68" spans="14:15" x14ac:dyDescent="0.25">
      <c r="N68" s="59"/>
      <c r="O68" s="60"/>
    </row>
    <row r="69" spans="14:15" x14ac:dyDescent="0.25">
      <c r="N69" s="59"/>
      <c r="O69" s="60"/>
    </row>
    <row r="70" spans="14:15" x14ac:dyDescent="0.25">
      <c r="N70" s="59"/>
      <c r="O70" s="60"/>
    </row>
    <row r="71" spans="14:15" x14ac:dyDescent="0.25">
      <c r="N71" s="59"/>
      <c r="O71" s="60"/>
    </row>
    <row r="72" spans="14:15" x14ac:dyDescent="0.25">
      <c r="N72" s="59"/>
      <c r="O72" s="60"/>
    </row>
    <row r="73" spans="14:15" x14ac:dyDescent="0.25">
      <c r="N73" s="59"/>
      <c r="O73" s="60"/>
    </row>
    <row r="74" spans="14:15" x14ac:dyDescent="0.25">
      <c r="N74" s="59"/>
      <c r="O74" s="60"/>
    </row>
    <row r="75" spans="14:15" x14ac:dyDescent="0.25">
      <c r="N75" s="59"/>
      <c r="O75" s="60"/>
    </row>
    <row r="76" spans="14:15" x14ac:dyDescent="0.25">
      <c r="N76" s="59"/>
      <c r="O76" s="60"/>
    </row>
    <row r="77" spans="14:15" x14ac:dyDescent="0.25">
      <c r="N77" s="59"/>
      <c r="O77" s="60"/>
    </row>
    <row r="78" spans="14:15" x14ac:dyDescent="0.25">
      <c r="N78" s="59"/>
      <c r="O78" s="60"/>
    </row>
    <row r="79" spans="14:15" x14ac:dyDescent="0.25">
      <c r="N79" s="59"/>
      <c r="O79" s="60"/>
    </row>
    <row r="80" spans="14:15" x14ac:dyDescent="0.25">
      <c r="N80" s="59"/>
      <c r="O80" s="60"/>
    </row>
    <row r="81" spans="14:15" x14ac:dyDescent="0.25">
      <c r="N81" s="59"/>
      <c r="O81" s="60"/>
    </row>
    <row r="82" spans="14:15" x14ac:dyDescent="0.25">
      <c r="N82" s="59"/>
      <c r="O82" s="60"/>
    </row>
    <row r="83" spans="14:15" x14ac:dyDescent="0.25">
      <c r="N83" s="59"/>
      <c r="O83" s="60"/>
    </row>
    <row r="84" spans="14:15" x14ac:dyDescent="0.25">
      <c r="N84" s="59"/>
      <c r="O84" s="60"/>
    </row>
    <row r="85" spans="14:15" x14ac:dyDescent="0.25">
      <c r="N85" s="59"/>
      <c r="O85" s="60"/>
    </row>
    <row r="86" spans="14:15" x14ac:dyDescent="0.25">
      <c r="N86" s="59"/>
      <c r="O86" s="60"/>
    </row>
    <row r="87" spans="14:15" x14ac:dyDescent="0.25">
      <c r="N87" s="59"/>
      <c r="O87" s="60"/>
    </row>
    <row r="88" spans="14:15" x14ac:dyDescent="0.25">
      <c r="N88" s="59"/>
      <c r="O88" s="60"/>
    </row>
    <row r="89" spans="14:15" x14ac:dyDescent="0.25">
      <c r="N89" s="59"/>
      <c r="O89" s="60"/>
    </row>
    <row r="90" spans="14:15" x14ac:dyDescent="0.25">
      <c r="N90" s="59"/>
      <c r="O90" s="60"/>
    </row>
    <row r="91" spans="14:15" x14ac:dyDescent="0.25">
      <c r="N91" s="59"/>
      <c r="O91" s="60"/>
    </row>
    <row r="92" spans="14:15" x14ac:dyDescent="0.25">
      <c r="N92" s="59"/>
      <c r="O92" s="60"/>
    </row>
    <row r="93" spans="14:15" x14ac:dyDescent="0.25">
      <c r="N93" s="59"/>
      <c r="O93" s="60"/>
    </row>
    <row r="94" spans="14:15" x14ac:dyDescent="0.25">
      <c r="N94" s="59"/>
      <c r="O94" s="60"/>
    </row>
    <row r="95" spans="14:15" x14ac:dyDescent="0.25">
      <c r="N95" s="59"/>
      <c r="O95" s="60"/>
    </row>
    <row r="96" spans="14:15" x14ac:dyDescent="0.25">
      <c r="N96" s="59"/>
      <c r="O96" s="60"/>
    </row>
    <row r="97" spans="14:15" x14ac:dyDescent="0.25">
      <c r="N97" s="59"/>
      <c r="O97" s="60"/>
    </row>
    <row r="98" spans="14:15" x14ac:dyDescent="0.25">
      <c r="N98" s="59"/>
      <c r="O98" s="60"/>
    </row>
    <row r="99" spans="14:15" x14ac:dyDescent="0.25">
      <c r="N99" s="59"/>
      <c r="O99" s="60"/>
    </row>
    <row r="100" spans="14:15" x14ac:dyDescent="0.25">
      <c r="N100" s="59"/>
      <c r="O100" s="60"/>
    </row>
    <row r="101" spans="14:15" x14ac:dyDescent="0.25">
      <c r="N101" s="59"/>
      <c r="O101" s="60"/>
    </row>
    <row r="102" spans="14:15" x14ac:dyDescent="0.25">
      <c r="N102" s="59"/>
      <c r="O102" s="60"/>
    </row>
    <row r="103" spans="14:15" x14ac:dyDescent="0.25">
      <c r="N103" s="59"/>
      <c r="O103" s="60"/>
    </row>
    <row r="104" spans="14:15" x14ac:dyDescent="0.25">
      <c r="N104" s="59"/>
      <c r="O104" s="60"/>
    </row>
    <row r="105" spans="14:15" x14ac:dyDescent="0.25">
      <c r="N105" s="59"/>
      <c r="O105" s="60"/>
    </row>
    <row r="106" spans="14:15" x14ac:dyDescent="0.25">
      <c r="N106" s="59"/>
      <c r="O106" s="60"/>
    </row>
    <row r="107" spans="14:15" x14ac:dyDescent="0.25">
      <c r="N107" s="59"/>
      <c r="O107" s="60"/>
    </row>
    <row r="108" spans="14:15" x14ac:dyDescent="0.25">
      <c r="N108" s="59"/>
      <c r="O108" s="60"/>
    </row>
    <row r="109" spans="14:15" x14ac:dyDescent="0.25">
      <c r="N109" s="59"/>
      <c r="O109" s="60"/>
    </row>
    <row r="110" spans="14:15" x14ac:dyDescent="0.25">
      <c r="N110" s="59"/>
      <c r="O110" s="60"/>
    </row>
    <row r="111" spans="14:15" x14ac:dyDescent="0.25">
      <c r="N111" s="59"/>
      <c r="O111" s="60"/>
    </row>
    <row r="112" spans="14:15" x14ac:dyDescent="0.25">
      <c r="N112" s="59"/>
      <c r="O112" s="60"/>
    </row>
    <row r="113" spans="14:15" x14ac:dyDescent="0.25">
      <c r="N113" s="59"/>
      <c r="O113" s="60"/>
    </row>
    <row r="114" spans="14:15" x14ac:dyDescent="0.25">
      <c r="N114" s="59"/>
      <c r="O114" s="60"/>
    </row>
    <row r="115" spans="14:15" x14ac:dyDescent="0.25">
      <c r="N115" s="59"/>
      <c r="O115" s="60"/>
    </row>
    <row r="116" spans="14:15" x14ac:dyDescent="0.25">
      <c r="N116" s="59"/>
      <c r="O116" s="60"/>
    </row>
    <row r="117" spans="14:15" x14ac:dyDescent="0.25">
      <c r="N117" s="59"/>
      <c r="O117" s="60"/>
    </row>
    <row r="118" spans="14:15" x14ac:dyDescent="0.25">
      <c r="N118" s="59"/>
      <c r="O118" s="60"/>
    </row>
    <row r="119" spans="14:15" x14ac:dyDescent="0.25">
      <c r="N119" s="59"/>
      <c r="O119" s="60"/>
    </row>
    <row r="120" spans="14:15" x14ac:dyDescent="0.25">
      <c r="N120" s="59"/>
      <c r="O120" s="60"/>
    </row>
  </sheetData>
  <sortState ref="A3:N26">
    <sortCondition descending="1" ref="N3:N26"/>
  </sortState>
  <mergeCells count="1">
    <mergeCell ref="A1:N1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5"/>
  <sheetViews>
    <sheetView workbookViewId="0">
      <selection activeCell="L2" sqref="L2"/>
    </sheetView>
  </sheetViews>
  <sheetFormatPr defaultRowHeight="15" x14ac:dyDescent="0.25"/>
  <cols>
    <col min="1" max="1" width="6.42578125" style="6" customWidth="1"/>
    <col min="2" max="2" width="26.42578125" style="6" customWidth="1"/>
    <col min="3" max="3" width="7.7109375" style="21" bestFit="1" customWidth="1"/>
    <col min="4" max="4" width="10.140625" style="21" bestFit="1" customWidth="1"/>
    <col min="5" max="5" width="8.28515625" style="77" bestFit="1" customWidth="1"/>
    <col min="6" max="6" width="6.5703125" style="40" bestFit="1" customWidth="1"/>
    <col min="7" max="7" width="5.7109375" style="51" bestFit="1" customWidth="1"/>
    <col min="8" max="8" width="6.5703125" style="51" bestFit="1" customWidth="1"/>
    <col min="9" max="9" width="9.7109375" style="40" customWidth="1"/>
    <col min="10" max="10" width="6.5703125" style="40" bestFit="1" customWidth="1"/>
    <col min="11" max="11" width="6.5703125" style="40" customWidth="1"/>
    <col min="12" max="12" width="13.140625" style="9" bestFit="1" customWidth="1"/>
    <col min="13" max="16384" width="9.140625" style="6"/>
  </cols>
  <sheetData>
    <row r="1" spans="1:13" x14ac:dyDescent="0.25">
      <c r="A1" s="157" t="s">
        <v>375</v>
      </c>
      <c r="B1" s="157"/>
      <c r="C1" s="157"/>
      <c r="D1" s="157"/>
      <c r="E1" s="157"/>
      <c r="F1" s="157"/>
      <c r="G1" s="157"/>
      <c r="H1" s="157"/>
      <c r="I1" s="157"/>
      <c r="J1" s="157"/>
      <c r="K1" s="158"/>
      <c r="L1" s="164"/>
    </row>
    <row r="2" spans="1:13" s="25" customFormat="1" ht="60" x14ac:dyDescent="0.25">
      <c r="A2" s="7" t="s">
        <v>6</v>
      </c>
      <c r="B2" s="16" t="s">
        <v>7</v>
      </c>
      <c r="C2" s="7" t="s">
        <v>32</v>
      </c>
      <c r="D2" s="7" t="s">
        <v>52</v>
      </c>
      <c r="E2" s="61" t="s">
        <v>363</v>
      </c>
      <c r="F2" s="39" t="s">
        <v>87</v>
      </c>
      <c r="G2" s="39"/>
      <c r="H2" s="39" t="s">
        <v>87</v>
      </c>
      <c r="I2" s="61"/>
      <c r="J2" s="39" t="s">
        <v>87</v>
      </c>
      <c r="K2" s="61" t="s">
        <v>88</v>
      </c>
      <c r="L2" s="17" t="s">
        <v>137</v>
      </c>
    </row>
    <row r="3" spans="1:13" x14ac:dyDescent="0.25">
      <c r="A3" s="11" t="s">
        <v>8</v>
      </c>
      <c r="B3" s="31" t="s">
        <v>365</v>
      </c>
      <c r="C3" s="9" t="s">
        <v>34</v>
      </c>
      <c r="D3" s="41" t="s">
        <v>254</v>
      </c>
      <c r="E3" s="30" t="s">
        <v>24</v>
      </c>
      <c r="F3" s="10" t="s">
        <v>10</v>
      </c>
      <c r="G3" s="10"/>
      <c r="H3" s="10"/>
      <c r="I3" s="10"/>
      <c r="J3" s="10"/>
      <c r="K3" s="10"/>
      <c r="L3" s="9">
        <v>3</v>
      </c>
    </row>
    <row r="4" spans="1:13" x14ac:dyDescent="0.25">
      <c r="A4" s="11" t="s">
        <v>9</v>
      </c>
      <c r="B4" s="8" t="s">
        <v>366</v>
      </c>
      <c r="C4" s="9" t="s">
        <v>33</v>
      </c>
      <c r="D4" s="10" t="s">
        <v>186</v>
      </c>
      <c r="E4" s="30" t="s">
        <v>25</v>
      </c>
      <c r="F4" s="10" t="s">
        <v>9</v>
      </c>
      <c r="G4" s="10"/>
      <c r="H4" s="10"/>
      <c r="I4" s="10"/>
      <c r="J4" s="10"/>
      <c r="K4" s="10"/>
      <c r="L4" s="9">
        <v>2</v>
      </c>
    </row>
    <row r="5" spans="1:13" x14ac:dyDescent="0.25">
      <c r="A5" s="11" t="s">
        <v>10</v>
      </c>
      <c r="B5" s="32" t="s">
        <v>367</v>
      </c>
      <c r="C5" s="14" t="s">
        <v>34</v>
      </c>
      <c r="D5" s="41" t="s">
        <v>69</v>
      </c>
      <c r="E5" s="30" t="s">
        <v>20</v>
      </c>
      <c r="F5" s="10" t="s">
        <v>8</v>
      </c>
      <c r="G5" s="10"/>
      <c r="H5" s="10"/>
      <c r="I5" s="10"/>
      <c r="J5" s="10"/>
      <c r="K5" s="10"/>
      <c r="L5" s="9">
        <v>1</v>
      </c>
    </row>
    <row r="6" spans="1:13" x14ac:dyDescent="0.25">
      <c r="L6" s="59"/>
      <c r="M6" s="60"/>
    </row>
    <row r="7" spans="1:13" x14ac:dyDescent="0.25">
      <c r="L7" s="59"/>
      <c r="M7" s="60"/>
    </row>
    <row r="8" spans="1:13" x14ac:dyDescent="0.25">
      <c r="L8" s="59"/>
      <c r="M8" s="60"/>
    </row>
    <row r="9" spans="1:13" x14ac:dyDescent="0.25">
      <c r="L9" s="59"/>
      <c r="M9" s="60"/>
    </row>
    <row r="10" spans="1:13" x14ac:dyDescent="0.25">
      <c r="L10" s="59"/>
      <c r="M10" s="60"/>
    </row>
    <row r="11" spans="1:13" x14ac:dyDescent="0.25">
      <c r="L11" s="59"/>
      <c r="M11" s="60"/>
    </row>
    <row r="12" spans="1:13" x14ac:dyDescent="0.25">
      <c r="L12" s="59"/>
      <c r="M12" s="60"/>
    </row>
    <row r="13" spans="1:13" x14ac:dyDescent="0.25">
      <c r="L13" s="59"/>
      <c r="M13" s="60"/>
    </row>
    <row r="14" spans="1:13" x14ac:dyDescent="0.25">
      <c r="L14" s="59"/>
      <c r="M14" s="60"/>
    </row>
    <row r="15" spans="1:13" x14ac:dyDescent="0.25">
      <c r="L15" s="59"/>
      <c r="M15" s="60"/>
    </row>
    <row r="16" spans="1:13" x14ac:dyDescent="0.25">
      <c r="L16" s="59"/>
      <c r="M16" s="60"/>
    </row>
    <row r="17" spans="12:13" x14ac:dyDescent="0.25">
      <c r="L17" s="59"/>
      <c r="M17" s="60"/>
    </row>
    <row r="18" spans="12:13" x14ac:dyDescent="0.25">
      <c r="L18" s="59"/>
      <c r="M18" s="60"/>
    </row>
    <row r="19" spans="12:13" x14ac:dyDescent="0.25">
      <c r="L19" s="59"/>
      <c r="M19" s="60"/>
    </row>
    <row r="20" spans="12:13" x14ac:dyDescent="0.25">
      <c r="L20" s="59"/>
      <c r="M20" s="60"/>
    </row>
    <row r="21" spans="12:13" x14ac:dyDescent="0.25">
      <c r="L21" s="59"/>
      <c r="M21" s="60"/>
    </row>
    <row r="22" spans="12:13" x14ac:dyDescent="0.25">
      <c r="L22" s="59"/>
      <c r="M22" s="60"/>
    </row>
    <row r="23" spans="12:13" x14ac:dyDescent="0.25">
      <c r="L23" s="59"/>
      <c r="M23" s="60"/>
    </row>
    <row r="24" spans="12:13" x14ac:dyDescent="0.25">
      <c r="L24" s="59"/>
      <c r="M24" s="60"/>
    </row>
    <row r="25" spans="12:13" x14ac:dyDescent="0.25">
      <c r="L25" s="59"/>
      <c r="M25" s="60"/>
    </row>
    <row r="26" spans="12:13" x14ac:dyDescent="0.25">
      <c r="L26" s="59"/>
      <c r="M26" s="60"/>
    </row>
    <row r="27" spans="12:13" x14ac:dyDescent="0.25">
      <c r="L27" s="59"/>
      <c r="M27" s="60"/>
    </row>
    <row r="28" spans="12:13" x14ac:dyDescent="0.25">
      <c r="L28" s="59"/>
      <c r="M28" s="60"/>
    </row>
    <row r="29" spans="12:13" x14ac:dyDescent="0.25">
      <c r="L29" s="59"/>
      <c r="M29" s="60"/>
    </row>
    <row r="30" spans="12:13" x14ac:dyDescent="0.25">
      <c r="L30" s="59"/>
      <c r="M30" s="60"/>
    </row>
    <row r="31" spans="12:13" x14ac:dyDescent="0.25">
      <c r="L31" s="59"/>
      <c r="M31" s="60"/>
    </row>
    <row r="32" spans="12:13" x14ac:dyDescent="0.25">
      <c r="L32" s="59"/>
      <c r="M32" s="60"/>
    </row>
    <row r="33" spans="12:13" x14ac:dyDescent="0.25">
      <c r="L33" s="59"/>
      <c r="M33" s="60"/>
    </row>
    <row r="34" spans="12:13" x14ac:dyDescent="0.25">
      <c r="L34" s="59"/>
      <c r="M34" s="60"/>
    </row>
    <row r="35" spans="12:13" x14ac:dyDescent="0.25">
      <c r="L35" s="59"/>
      <c r="M35" s="60"/>
    </row>
    <row r="36" spans="12:13" x14ac:dyDescent="0.25">
      <c r="L36" s="59"/>
      <c r="M36" s="60"/>
    </row>
    <row r="37" spans="12:13" x14ac:dyDescent="0.25">
      <c r="L37" s="59"/>
      <c r="M37" s="60"/>
    </row>
    <row r="38" spans="12:13" x14ac:dyDescent="0.25">
      <c r="L38" s="59"/>
      <c r="M38" s="60"/>
    </row>
    <row r="39" spans="12:13" x14ac:dyDescent="0.25">
      <c r="L39" s="59"/>
      <c r="M39" s="60"/>
    </row>
    <row r="40" spans="12:13" x14ac:dyDescent="0.25">
      <c r="L40" s="59"/>
      <c r="M40" s="60"/>
    </row>
    <row r="41" spans="12:13" x14ac:dyDescent="0.25">
      <c r="L41" s="59"/>
      <c r="M41" s="60"/>
    </row>
    <row r="42" spans="12:13" x14ac:dyDescent="0.25">
      <c r="L42" s="59"/>
      <c r="M42" s="60"/>
    </row>
    <row r="43" spans="12:13" x14ac:dyDescent="0.25">
      <c r="L43" s="59"/>
      <c r="M43" s="60"/>
    </row>
    <row r="44" spans="12:13" x14ac:dyDescent="0.25">
      <c r="L44" s="59"/>
      <c r="M44" s="60"/>
    </row>
    <row r="45" spans="12:13" x14ac:dyDescent="0.25">
      <c r="L45" s="59"/>
      <c r="M45" s="60"/>
    </row>
    <row r="46" spans="12:13" x14ac:dyDescent="0.25">
      <c r="L46" s="59"/>
      <c r="M46" s="60"/>
    </row>
    <row r="47" spans="12:13" x14ac:dyDescent="0.25">
      <c r="L47" s="59"/>
      <c r="M47" s="60"/>
    </row>
    <row r="48" spans="12:13" x14ac:dyDescent="0.25">
      <c r="L48" s="59"/>
      <c r="M48" s="60"/>
    </row>
    <row r="49" spans="12:13" x14ac:dyDescent="0.25">
      <c r="L49" s="59"/>
      <c r="M49" s="60"/>
    </row>
    <row r="50" spans="12:13" x14ac:dyDescent="0.25">
      <c r="L50" s="59"/>
      <c r="M50" s="60"/>
    </row>
    <row r="51" spans="12:13" x14ac:dyDescent="0.25">
      <c r="L51" s="59"/>
      <c r="M51" s="60"/>
    </row>
    <row r="52" spans="12:13" x14ac:dyDescent="0.25">
      <c r="L52" s="59"/>
      <c r="M52" s="60"/>
    </row>
    <row r="53" spans="12:13" x14ac:dyDescent="0.25">
      <c r="L53" s="59"/>
      <c r="M53" s="60"/>
    </row>
    <row r="54" spans="12:13" x14ac:dyDescent="0.25">
      <c r="L54" s="59"/>
      <c r="M54" s="60"/>
    </row>
    <row r="55" spans="12:13" x14ac:dyDescent="0.25">
      <c r="L55" s="59"/>
      <c r="M55" s="60"/>
    </row>
    <row r="56" spans="12:13" x14ac:dyDescent="0.25">
      <c r="L56" s="59"/>
      <c r="M56" s="60"/>
    </row>
    <row r="57" spans="12:13" x14ac:dyDescent="0.25">
      <c r="L57" s="59"/>
      <c r="M57" s="60"/>
    </row>
    <row r="58" spans="12:13" x14ac:dyDescent="0.25">
      <c r="L58" s="59"/>
      <c r="M58" s="60"/>
    </row>
    <row r="59" spans="12:13" x14ac:dyDescent="0.25">
      <c r="L59" s="59"/>
      <c r="M59" s="60"/>
    </row>
    <row r="60" spans="12:13" x14ac:dyDescent="0.25">
      <c r="L60" s="59"/>
      <c r="M60" s="60"/>
    </row>
    <row r="61" spans="12:13" x14ac:dyDescent="0.25">
      <c r="L61" s="59"/>
      <c r="M61" s="60"/>
    </row>
    <row r="62" spans="12:13" x14ac:dyDescent="0.25">
      <c r="L62" s="59"/>
      <c r="M62" s="60"/>
    </row>
    <row r="63" spans="12:13" x14ac:dyDescent="0.25">
      <c r="L63" s="59"/>
      <c r="M63" s="60"/>
    </row>
    <row r="64" spans="12:13" x14ac:dyDescent="0.25">
      <c r="L64" s="59"/>
      <c r="M64" s="60"/>
    </row>
    <row r="65" spans="12:13" x14ac:dyDescent="0.25">
      <c r="L65" s="59"/>
      <c r="M65" s="60"/>
    </row>
    <row r="66" spans="12:13" x14ac:dyDescent="0.25">
      <c r="L66" s="59"/>
      <c r="M66" s="60"/>
    </row>
    <row r="67" spans="12:13" x14ac:dyDescent="0.25">
      <c r="L67" s="59"/>
      <c r="M67" s="60"/>
    </row>
    <row r="68" spans="12:13" x14ac:dyDescent="0.25">
      <c r="L68" s="59"/>
      <c r="M68" s="60"/>
    </row>
    <row r="69" spans="12:13" x14ac:dyDescent="0.25">
      <c r="L69" s="59"/>
      <c r="M69" s="60"/>
    </row>
    <row r="70" spans="12:13" x14ac:dyDescent="0.25">
      <c r="L70" s="59"/>
      <c r="M70" s="60"/>
    </row>
    <row r="71" spans="12:13" x14ac:dyDescent="0.25">
      <c r="L71" s="59"/>
      <c r="M71" s="60"/>
    </row>
    <row r="72" spans="12:13" x14ac:dyDescent="0.25">
      <c r="L72" s="59"/>
      <c r="M72" s="60"/>
    </row>
    <row r="73" spans="12:13" x14ac:dyDescent="0.25">
      <c r="L73" s="59"/>
      <c r="M73" s="60"/>
    </row>
    <row r="74" spans="12:13" x14ac:dyDescent="0.25">
      <c r="L74" s="59"/>
      <c r="M74" s="60"/>
    </row>
    <row r="75" spans="12:13" x14ac:dyDescent="0.25">
      <c r="L75" s="59"/>
      <c r="M75" s="60"/>
    </row>
    <row r="76" spans="12:13" x14ac:dyDescent="0.25">
      <c r="L76" s="59"/>
      <c r="M76" s="60"/>
    </row>
    <row r="77" spans="12:13" x14ac:dyDescent="0.25">
      <c r="L77" s="59"/>
      <c r="M77" s="60"/>
    </row>
    <row r="78" spans="12:13" x14ac:dyDescent="0.25">
      <c r="L78" s="59"/>
      <c r="M78" s="60"/>
    </row>
    <row r="79" spans="12:13" x14ac:dyDescent="0.25">
      <c r="L79" s="59"/>
      <c r="M79" s="60"/>
    </row>
    <row r="80" spans="12:13" x14ac:dyDescent="0.25">
      <c r="L80" s="59"/>
      <c r="M80" s="60"/>
    </row>
    <row r="81" spans="12:13" x14ac:dyDescent="0.25">
      <c r="L81" s="59"/>
      <c r="M81" s="60"/>
    </row>
    <row r="82" spans="12:13" x14ac:dyDescent="0.25">
      <c r="L82" s="59"/>
      <c r="M82" s="60"/>
    </row>
    <row r="83" spans="12:13" x14ac:dyDescent="0.25">
      <c r="L83" s="59"/>
      <c r="M83" s="60"/>
    </row>
    <row r="84" spans="12:13" x14ac:dyDescent="0.25">
      <c r="L84" s="59"/>
      <c r="M84" s="60"/>
    </row>
    <row r="85" spans="12:13" x14ac:dyDescent="0.25">
      <c r="L85" s="59"/>
      <c r="M85" s="60"/>
    </row>
    <row r="86" spans="12:13" x14ac:dyDescent="0.25">
      <c r="L86" s="59"/>
      <c r="M86" s="60"/>
    </row>
    <row r="87" spans="12:13" x14ac:dyDescent="0.25">
      <c r="L87" s="59"/>
      <c r="M87" s="60"/>
    </row>
    <row r="88" spans="12:13" x14ac:dyDescent="0.25">
      <c r="L88" s="59"/>
      <c r="M88" s="60"/>
    </row>
    <row r="89" spans="12:13" x14ac:dyDescent="0.25">
      <c r="L89" s="59"/>
      <c r="M89" s="60"/>
    </row>
    <row r="90" spans="12:13" x14ac:dyDescent="0.25">
      <c r="L90" s="59"/>
      <c r="M90" s="60"/>
    </row>
    <row r="91" spans="12:13" x14ac:dyDescent="0.25">
      <c r="L91" s="59"/>
      <c r="M91" s="60"/>
    </row>
    <row r="92" spans="12:13" x14ac:dyDescent="0.25">
      <c r="L92" s="59"/>
      <c r="M92" s="60"/>
    </row>
    <row r="93" spans="12:13" x14ac:dyDescent="0.25">
      <c r="L93" s="59"/>
      <c r="M93" s="60"/>
    </row>
    <row r="94" spans="12:13" x14ac:dyDescent="0.25">
      <c r="L94" s="59"/>
      <c r="M94" s="60"/>
    </row>
    <row r="95" spans="12:13" x14ac:dyDescent="0.25">
      <c r="L95" s="59"/>
      <c r="M95" s="60"/>
    </row>
    <row r="96" spans="12:13" x14ac:dyDescent="0.25">
      <c r="L96" s="59"/>
      <c r="M96" s="60"/>
    </row>
    <row r="97" spans="12:13" x14ac:dyDescent="0.25">
      <c r="L97" s="59"/>
      <c r="M97" s="60"/>
    </row>
    <row r="98" spans="12:13" x14ac:dyDescent="0.25">
      <c r="L98" s="59"/>
      <c r="M98" s="60"/>
    </row>
    <row r="99" spans="12:13" x14ac:dyDescent="0.25">
      <c r="L99" s="59"/>
      <c r="M99" s="60"/>
    </row>
    <row r="100" spans="12:13" x14ac:dyDescent="0.25">
      <c r="L100" s="59"/>
      <c r="M100" s="60"/>
    </row>
    <row r="101" spans="12:13" x14ac:dyDescent="0.25">
      <c r="L101" s="59"/>
      <c r="M101" s="60"/>
    </row>
    <row r="102" spans="12:13" x14ac:dyDescent="0.25">
      <c r="L102" s="59"/>
      <c r="M102" s="60"/>
    </row>
    <row r="103" spans="12:13" x14ac:dyDescent="0.25">
      <c r="L103" s="59"/>
      <c r="M103" s="60"/>
    </row>
    <row r="104" spans="12:13" x14ac:dyDescent="0.25">
      <c r="L104" s="59"/>
      <c r="M104" s="60"/>
    </row>
    <row r="105" spans="12:13" x14ac:dyDescent="0.25">
      <c r="L105" s="59"/>
      <c r="M105" s="60"/>
    </row>
    <row r="106" spans="12:13" x14ac:dyDescent="0.25">
      <c r="L106" s="59"/>
      <c r="M106" s="60"/>
    </row>
    <row r="107" spans="12:13" x14ac:dyDescent="0.25">
      <c r="L107" s="59"/>
      <c r="M107" s="60"/>
    </row>
    <row r="108" spans="12:13" x14ac:dyDescent="0.25">
      <c r="L108" s="59"/>
      <c r="M108" s="60"/>
    </row>
    <row r="109" spans="12:13" x14ac:dyDescent="0.25">
      <c r="L109" s="59"/>
      <c r="M109" s="60"/>
    </row>
    <row r="110" spans="12:13" x14ac:dyDescent="0.25">
      <c r="L110" s="59"/>
      <c r="M110" s="60"/>
    </row>
    <row r="111" spans="12:13" x14ac:dyDescent="0.25">
      <c r="L111" s="59"/>
      <c r="M111" s="60"/>
    </row>
    <row r="112" spans="12:13" x14ac:dyDescent="0.25">
      <c r="L112" s="59"/>
      <c r="M112" s="60"/>
    </row>
    <row r="113" spans="12:13" x14ac:dyDescent="0.25">
      <c r="L113" s="59"/>
      <c r="M113" s="60"/>
    </row>
    <row r="114" spans="12:13" x14ac:dyDescent="0.25">
      <c r="L114" s="59"/>
      <c r="M114" s="60"/>
    </row>
    <row r="115" spans="12:13" x14ac:dyDescent="0.25">
      <c r="L115" s="59"/>
      <c r="M115" s="60"/>
    </row>
  </sheetData>
  <mergeCells count="1">
    <mergeCell ref="A1:L1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4"/>
  <sheetViews>
    <sheetView workbookViewId="0">
      <selection activeCell="B6" sqref="B6"/>
    </sheetView>
  </sheetViews>
  <sheetFormatPr defaultRowHeight="15" x14ac:dyDescent="0.25"/>
  <cols>
    <col min="1" max="1" width="6.42578125" style="6" customWidth="1"/>
    <col min="2" max="2" width="26.42578125" style="6" customWidth="1"/>
    <col min="3" max="3" width="7.7109375" style="21" bestFit="1" customWidth="1"/>
    <col min="4" max="4" width="10.140625" style="21" bestFit="1" customWidth="1"/>
    <col min="5" max="5" width="8.28515625" style="77" bestFit="1" customWidth="1"/>
    <col min="6" max="6" width="6.5703125" style="40" bestFit="1" customWidth="1"/>
    <col min="7" max="7" width="5.7109375" style="51" bestFit="1" customWidth="1"/>
    <col min="8" max="8" width="6.5703125" style="51" bestFit="1" customWidth="1"/>
    <col min="9" max="9" width="9.7109375" style="40" customWidth="1"/>
    <col min="10" max="10" width="6.5703125" style="40" bestFit="1" customWidth="1"/>
    <col min="11" max="11" width="6.5703125" style="40" customWidth="1"/>
    <col min="12" max="12" width="13.140625" style="9" bestFit="1" customWidth="1"/>
    <col min="13" max="16384" width="9.140625" style="6"/>
  </cols>
  <sheetData>
    <row r="1" spans="1:13" x14ac:dyDescent="0.25">
      <c r="A1" s="157" t="s">
        <v>374</v>
      </c>
      <c r="B1" s="157"/>
      <c r="C1" s="157"/>
      <c r="D1" s="157"/>
      <c r="E1" s="157"/>
      <c r="F1" s="157"/>
      <c r="G1" s="157"/>
      <c r="H1" s="157"/>
      <c r="I1" s="157"/>
      <c r="J1" s="157"/>
      <c r="K1" s="158"/>
      <c r="L1" s="164"/>
    </row>
    <row r="2" spans="1:13" s="25" customFormat="1" ht="90" x14ac:dyDescent="0.25">
      <c r="A2" s="7" t="s">
        <v>6</v>
      </c>
      <c r="B2" s="16" t="s">
        <v>7</v>
      </c>
      <c r="C2" s="7" t="s">
        <v>32</v>
      </c>
      <c r="D2" s="7" t="s">
        <v>52</v>
      </c>
      <c r="E2" s="61" t="s">
        <v>528</v>
      </c>
      <c r="F2" s="61" t="s">
        <v>87</v>
      </c>
      <c r="G2" s="61" t="s">
        <v>363</v>
      </c>
      <c r="H2" s="39" t="s">
        <v>87</v>
      </c>
      <c r="I2" s="61"/>
      <c r="J2" s="39" t="s">
        <v>87</v>
      </c>
      <c r="K2" s="61" t="s">
        <v>88</v>
      </c>
      <c r="L2" s="17" t="s">
        <v>137</v>
      </c>
    </row>
    <row r="3" spans="1:13" x14ac:dyDescent="0.25">
      <c r="A3" s="11" t="s">
        <v>8</v>
      </c>
      <c r="B3" s="31" t="s">
        <v>368</v>
      </c>
      <c r="C3" s="9" t="s">
        <v>34</v>
      </c>
      <c r="D3" s="41"/>
      <c r="E3" s="30" t="s">
        <v>31</v>
      </c>
      <c r="F3" s="10" t="s">
        <v>10</v>
      </c>
      <c r="G3" s="30" t="s">
        <v>30</v>
      </c>
      <c r="H3" s="10" t="s">
        <v>11</v>
      </c>
      <c r="I3" s="10"/>
      <c r="J3" s="10"/>
      <c r="K3" s="10" t="s">
        <v>14</v>
      </c>
      <c r="L3" s="10" t="s">
        <v>14</v>
      </c>
    </row>
    <row r="4" spans="1:13" x14ac:dyDescent="0.25">
      <c r="A4" s="11">
        <v>2</v>
      </c>
      <c r="B4" s="32" t="s">
        <v>370</v>
      </c>
      <c r="C4" s="14" t="s">
        <v>33</v>
      </c>
      <c r="D4" s="41" t="s">
        <v>80</v>
      </c>
      <c r="E4" s="30" t="s">
        <v>30</v>
      </c>
      <c r="F4" s="10" t="s">
        <v>11</v>
      </c>
      <c r="G4" s="30" t="s">
        <v>197</v>
      </c>
      <c r="H4" s="10" t="s">
        <v>9</v>
      </c>
      <c r="I4" s="10"/>
      <c r="J4" s="10"/>
      <c r="K4" s="10" t="s">
        <v>13</v>
      </c>
      <c r="L4" s="10" t="s">
        <v>13</v>
      </c>
    </row>
    <row r="5" spans="1:13" x14ac:dyDescent="0.25">
      <c r="A5" s="11">
        <v>3</v>
      </c>
      <c r="B5" s="8" t="s">
        <v>369</v>
      </c>
      <c r="C5" s="9" t="s">
        <v>34</v>
      </c>
      <c r="D5" s="10" t="s">
        <v>77</v>
      </c>
      <c r="E5" s="30" t="s">
        <v>5</v>
      </c>
      <c r="F5" s="10" t="s">
        <v>163</v>
      </c>
      <c r="G5" s="30" t="s">
        <v>31</v>
      </c>
      <c r="H5" s="10" t="s">
        <v>10</v>
      </c>
      <c r="I5" s="10"/>
      <c r="J5" s="10"/>
      <c r="K5" s="10" t="s">
        <v>10</v>
      </c>
      <c r="L5" s="10" t="s">
        <v>10</v>
      </c>
    </row>
    <row r="6" spans="1:13" x14ac:dyDescent="0.25">
      <c r="A6" s="11">
        <v>4</v>
      </c>
      <c r="B6" s="8" t="s">
        <v>366</v>
      </c>
      <c r="C6" s="12"/>
      <c r="D6" s="12"/>
      <c r="E6" s="30" t="s">
        <v>197</v>
      </c>
      <c r="F6" s="10" t="s">
        <v>9</v>
      </c>
      <c r="G6" s="30" t="s">
        <v>5</v>
      </c>
      <c r="H6" s="10" t="s">
        <v>163</v>
      </c>
      <c r="I6" s="10"/>
      <c r="J6" s="10"/>
      <c r="K6" s="10" t="s">
        <v>9</v>
      </c>
      <c r="L6" s="9">
        <v>2</v>
      </c>
      <c r="M6" s="60"/>
    </row>
    <row r="7" spans="1:13" x14ac:dyDescent="0.25">
      <c r="A7" s="11">
        <v>5</v>
      </c>
      <c r="B7" s="8" t="s">
        <v>367</v>
      </c>
      <c r="C7" s="12"/>
      <c r="D7" s="12"/>
      <c r="E7" s="30" t="s">
        <v>197</v>
      </c>
      <c r="F7" s="10" t="s">
        <v>9</v>
      </c>
      <c r="G7" s="30" t="s">
        <v>5</v>
      </c>
      <c r="H7" s="10" t="s">
        <v>163</v>
      </c>
      <c r="I7" s="10"/>
      <c r="J7" s="10"/>
      <c r="K7" s="10" t="s">
        <v>9</v>
      </c>
      <c r="L7" s="9">
        <v>2</v>
      </c>
      <c r="M7" s="60"/>
    </row>
    <row r="8" spans="1:13" x14ac:dyDescent="0.25">
      <c r="L8" s="59"/>
      <c r="M8" s="60"/>
    </row>
    <row r="9" spans="1:13" x14ac:dyDescent="0.25">
      <c r="L9" s="59"/>
      <c r="M9" s="60"/>
    </row>
    <row r="10" spans="1:13" x14ac:dyDescent="0.25">
      <c r="L10" s="59"/>
      <c r="M10" s="60"/>
    </row>
    <row r="11" spans="1:13" x14ac:dyDescent="0.25">
      <c r="L11" s="59"/>
      <c r="M11" s="60"/>
    </row>
    <row r="12" spans="1:13" x14ac:dyDescent="0.25">
      <c r="L12" s="59"/>
      <c r="M12" s="60"/>
    </row>
    <row r="13" spans="1:13" x14ac:dyDescent="0.25">
      <c r="L13" s="59"/>
      <c r="M13" s="60"/>
    </row>
    <row r="14" spans="1:13" x14ac:dyDescent="0.25">
      <c r="L14" s="59"/>
      <c r="M14" s="60"/>
    </row>
    <row r="15" spans="1:13" x14ac:dyDescent="0.25">
      <c r="L15" s="59"/>
      <c r="M15" s="60"/>
    </row>
    <row r="16" spans="1:13" x14ac:dyDescent="0.25">
      <c r="L16" s="59"/>
      <c r="M16" s="60"/>
    </row>
    <row r="17" spans="12:13" x14ac:dyDescent="0.25">
      <c r="L17" s="59"/>
      <c r="M17" s="60"/>
    </row>
    <row r="18" spans="12:13" x14ac:dyDescent="0.25">
      <c r="L18" s="59"/>
      <c r="M18" s="60"/>
    </row>
    <row r="19" spans="12:13" x14ac:dyDescent="0.25">
      <c r="L19" s="59"/>
      <c r="M19" s="60"/>
    </row>
    <row r="20" spans="12:13" x14ac:dyDescent="0.25">
      <c r="L20" s="59"/>
      <c r="M20" s="60"/>
    </row>
    <row r="21" spans="12:13" x14ac:dyDescent="0.25">
      <c r="L21" s="59"/>
      <c r="M21" s="60"/>
    </row>
    <row r="22" spans="12:13" x14ac:dyDescent="0.25">
      <c r="L22" s="59"/>
      <c r="M22" s="60"/>
    </row>
    <row r="23" spans="12:13" x14ac:dyDescent="0.25">
      <c r="L23" s="59"/>
      <c r="M23" s="60"/>
    </row>
    <row r="24" spans="12:13" x14ac:dyDescent="0.25">
      <c r="L24" s="59"/>
      <c r="M24" s="60"/>
    </row>
    <row r="25" spans="12:13" x14ac:dyDescent="0.25">
      <c r="L25" s="59"/>
      <c r="M25" s="60"/>
    </row>
    <row r="26" spans="12:13" x14ac:dyDescent="0.25">
      <c r="L26" s="59"/>
      <c r="M26" s="60"/>
    </row>
    <row r="27" spans="12:13" x14ac:dyDescent="0.25">
      <c r="L27" s="59"/>
      <c r="M27" s="60"/>
    </row>
    <row r="28" spans="12:13" x14ac:dyDescent="0.25">
      <c r="L28" s="59"/>
      <c r="M28" s="60"/>
    </row>
    <row r="29" spans="12:13" x14ac:dyDescent="0.25">
      <c r="L29" s="59"/>
      <c r="M29" s="60"/>
    </row>
    <row r="30" spans="12:13" x14ac:dyDescent="0.25">
      <c r="L30" s="59"/>
      <c r="M30" s="60"/>
    </row>
    <row r="31" spans="12:13" x14ac:dyDescent="0.25">
      <c r="L31" s="59"/>
      <c r="M31" s="60"/>
    </row>
    <row r="32" spans="12:13" x14ac:dyDescent="0.25">
      <c r="L32" s="59"/>
      <c r="M32" s="60"/>
    </row>
    <row r="33" spans="12:13" x14ac:dyDescent="0.25">
      <c r="L33" s="59"/>
      <c r="M33" s="60"/>
    </row>
    <row r="34" spans="12:13" x14ac:dyDescent="0.25">
      <c r="L34" s="59"/>
      <c r="M34" s="60"/>
    </row>
    <row r="35" spans="12:13" x14ac:dyDescent="0.25">
      <c r="L35" s="59"/>
      <c r="M35" s="60"/>
    </row>
    <row r="36" spans="12:13" x14ac:dyDescent="0.25">
      <c r="L36" s="59"/>
      <c r="M36" s="60"/>
    </row>
    <row r="37" spans="12:13" x14ac:dyDescent="0.25">
      <c r="L37" s="59"/>
      <c r="M37" s="60"/>
    </row>
    <row r="38" spans="12:13" x14ac:dyDescent="0.25">
      <c r="L38" s="59"/>
      <c r="M38" s="60"/>
    </row>
    <row r="39" spans="12:13" x14ac:dyDescent="0.25">
      <c r="L39" s="59"/>
      <c r="M39" s="60"/>
    </row>
    <row r="40" spans="12:13" x14ac:dyDescent="0.25">
      <c r="L40" s="59"/>
      <c r="M40" s="60"/>
    </row>
    <row r="41" spans="12:13" x14ac:dyDescent="0.25">
      <c r="L41" s="59"/>
      <c r="M41" s="60"/>
    </row>
    <row r="42" spans="12:13" x14ac:dyDescent="0.25">
      <c r="L42" s="59"/>
      <c r="M42" s="60"/>
    </row>
    <row r="43" spans="12:13" x14ac:dyDescent="0.25">
      <c r="L43" s="59"/>
      <c r="M43" s="60"/>
    </row>
    <row r="44" spans="12:13" x14ac:dyDescent="0.25">
      <c r="L44" s="59"/>
      <c r="M44" s="60"/>
    </row>
    <row r="45" spans="12:13" x14ac:dyDescent="0.25">
      <c r="L45" s="59"/>
      <c r="M45" s="60"/>
    </row>
    <row r="46" spans="12:13" x14ac:dyDescent="0.25">
      <c r="L46" s="59"/>
      <c r="M46" s="60"/>
    </row>
    <row r="47" spans="12:13" x14ac:dyDescent="0.25">
      <c r="L47" s="59"/>
      <c r="M47" s="60"/>
    </row>
    <row r="48" spans="12:13" x14ac:dyDescent="0.25">
      <c r="L48" s="59"/>
      <c r="M48" s="60"/>
    </row>
    <row r="49" spans="12:13" x14ac:dyDescent="0.25">
      <c r="L49" s="59"/>
      <c r="M49" s="60"/>
    </row>
    <row r="50" spans="12:13" x14ac:dyDescent="0.25">
      <c r="L50" s="59"/>
      <c r="M50" s="60"/>
    </row>
    <row r="51" spans="12:13" x14ac:dyDescent="0.25">
      <c r="L51" s="59"/>
      <c r="M51" s="60"/>
    </row>
    <row r="52" spans="12:13" x14ac:dyDescent="0.25">
      <c r="L52" s="59"/>
      <c r="M52" s="60"/>
    </row>
    <row r="53" spans="12:13" x14ac:dyDescent="0.25">
      <c r="L53" s="59"/>
      <c r="M53" s="60"/>
    </row>
    <row r="54" spans="12:13" x14ac:dyDescent="0.25">
      <c r="L54" s="59"/>
      <c r="M54" s="60"/>
    </row>
    <row r="55" spans="12:13" x14ac:dyDescent="0.25">
      <c r="L55" s="59"/>
      <c r="M55" s="60"/>
    </row>
    <row r="56" spans="12:13" x14ac:dyDescent="0.25">
      <c r="L56" s="59"/>
      <c r="M56" s="60"/>
    </row>
    <row r="57" spans="12:13" x14ac:dyDescent="0.25">
      <c r="L57" s="59"/>
      <c r="M57" s="60"/>
    </row>
    <row r="58" spans="12:13" x14ac:dyDescent="0.25">
      <c r="L58" s="59"/>
      <c r="M58" s="60"/>
    </row>
    <row r="59" spans="12:13" x14ac:dyDescent="0.25">
      <c r="L59" s="59"/>
      <c r="M59" s="60"/>
    </row>
    <row r="60" spans="12:13" x14ac:dyDescent="0.25">
      <c r="L60" s="59"/>
      <c r="M60" s="60"/>
    </row>
    <row r="61" spans="12:13" x14ac:dyDescent="0.25">
      <c r="L61" s="59"/>
      <c r="M61" s="60"/>
    </row>
    <row r="62" spans="12:13" x14ac:dyDescent="0.25">
      <c r="L62" s="59"/>
      <c r="M62" s="60"/>
    </row>
    <row r="63" spans="12:13" x14ac:dyDescent="0.25">
      <c r="L63" s="59"/>
      <c r="M63" s="60"/>
    </row>
    <row r="64" spans="12:13" x14ac:dyDescent="0.25">
      <c r="L64" s="59"/>
      <c r="M64" s="60"/>
    </row>
    <row r="65" spans="12:13" x14ac:dyDescent="0.25">
      <c r="L65" s="59"/>
      <c r="M65" s="60"/>
    </row>
    <row r="66" spans="12:13" x14ac:dyDescent="0.25">
      <c r="L66" s="59"/>
      <c r="M66" s="60"/>
    </row>
    <row r="67" spans="12:13" x14ac:dyDescent="0.25">
      <c r="L67" s="59"/>
      <c r="M67" s="60"/>
    </row>
    <row r="68" spans="12:13" x14ac:dyDescent="0.25">
      <c r="L68" s="59"/>
      <c r="M68" s="60"/>
    </row>
    <row r="69" spans="12:13" x14ac:dyDescent="0.25">
      <c r="L69" s="59"/>
      <c r="M69" s="60"/>
    </row>
    <row r="70" spans="12:13" x14ac:dyDescent="0.25">
      <c r="L70" s="59"/>
      <c r="M70" s="60"/>
    </row>
    <row r="71" spans="12:13" x14ac:dyDescent="0.25">
      <c r="L71" s="59"/>
      <c r="M71" s="60"/>
    </row>
    <row r="72" spans="12:13" x14ac:dyDescent="0.25">
      <c r="L72" s="59"/>
      <c r="M72" s="60"/>
    </row>
    <row r="73" spans="12:13" x14ac:dyDescent="0.25">
      <c r="L73" s="59"/>
      <c r="M73" s="60"/>
    </row>
    <row r="74" spans="12:13" x14ac:dyDescent="0.25">
      <c r="L74" s="59"/>
      <c r="M74" s="60"/>
    </row>
    <row r="75" spans="12:13" x14ac:dyDescent="0.25">
      <c r="L75" s="59"/>
      <c r="M75" s="60"/>
    </row>
    <row r="76" spans="12:13" x14ac:dyDescent="0.25">
      <c r="L76" s="59"/>
      <c r="M76" s="60"/>
    </row>
    <row r="77" spans="12:13" x14ac:dyDescent="0.25">
      <c r="L77" s="59"/>
      <c r="M77" s="60"/>
    </row>
    <row r="78" spans="12:13" x14ac:dyDescent="0.25">
      <c r="L78" s="59"/>
      <c r="M78" s="60"/>
    </row>
    <row r="79" spans="12:13" x14ac:dyDescent="0.25">
      <c r="L79" s="59"/>
      <c r="M79" s="60"/>
    </row>
    <row r="80" spans="12:13" x14ac:dyDescent="0.25">
      <c r="L80" s="59"/>
      <c r="M80" s="60"/>
    </row>
    <row r="81" spans="12:13" x14ac:dyDescent="0.25">
      <c r="L81" s="59"/>
      <c r="M81" s="60"/>
    </row>
    <row r="82" spans="12:13" x14ac:dyDescent="0.25">
      <c r="L82" s="59"/>
      <c r="M82" s="60"/>
    </row>
    <row r="83" spans="12:13" x14ac:dyDescent="0.25">
      <c r="L83" s="59"/>
      <c r="M83" s="60"/>
    </row>
    <row r="84" spans="12:13" x14ac:dyDescent="0.25">
      <c r="L84" s="59"/>
      <c r="M84" s="60"/>
    </row>
    <row r="85" spans="12:13" x14ac:dyDescent="0.25">
      <c r="L85" s="59"/>
      <c r="M85" s="60"/>
    </row>
    <row r="86" spans="12:13" x14ac:dyDescent="0.25">
      <c r="L86" s="59"/>
      <c r="M86" s="60"/>
    </row>
    <row r="87" spans="12:13" x14ac:dyDescent="0.25">
      <c r="L87" s="59"/>
      <c r="M87" s="60"/>
    </row>
    <row r="88" spans="12:13" x14ac:dyDescent="0.25">
      <c r="L88" s="59"/>
      <c r="M88" s="60"/>
    </row>
    <row r="89" spans="12:13" x14ac:dyDescent="0.25">
      <c r="L89" s="59"/>
      <c r="M89" s="60"/>
    </row>
    <row r="90" spans="12:13" x14ac:dyDescent="0.25">
      <c r="L90" s="59"/>
      <c r="M90" s="60"/>
    </row>
    <row r="91" spans="12:13" x14ac:dyDescent="0.25">
      <c r="L91" s="59"/>
      <c r="M91" s="60"/>
    </row>
    <row r="92" spans="12:13" x14ac:dyDescent="0.25">
      <c r="L92" s="59"/>
      <c r="M92" s="60"/>
    </row>
    <row r="93" spans="12:13" x14ac:dyDescent="0.25">
      <c r="L93" s="59"/>
      <c r="M93" s="60"/>
    </row>
    <row r="94" spans="12:13" x14ac:dyDescent="0.25">
      <c r="L94" s="59"/>
      <c r="M94" s="60"/>
    </row>
    <row r="95" spans="12:13" x14ac:dyDescent="0.25">
      <c r="L95" s="59"/>
      <c r="M95" s="60"/>
    </row>
    <row r="96" spans="12:13" x14ac:dyDescent="0.25">
      <c r="L96" s="59"/>
      <c r="M96" s="60"/>
    </row>
    <row r="97" spans="12:13" x14ac:dyDescent="0.25">
      <c r="L97" s="59"/>
      <c r="M97" s="60"/>
    </row>
    <row r="98" spans="12:13" x14ac:dyDescent="0.25">
      <c r="L98" s="59"/>
      <c r="M98" s="60"/>
    </row>
    <row r="99" spans="12:13" x14ac:dyDescent="0.25">
      <c r="L99" s="59"/>
      <c r="M99" s="60"/>
    </row>
    <row r="100" spans="12:13" x14ac:dyDescent="0.25">
      <c r="L100" s="59"/>
      <c r="M100" s="60"/>
    </row>
    <row r="101" spans="12:13" x14ac:dyDescent="0.25">
      <c r="L101" s="59"/>
      <c r="M101" s="60"/>
    </row>
    <row r="102" spans="12:13" x14ac:dyDescent="0.25">
      <c r="L102" s="59"/>
      <c r="M102" s="60"/>
    </row>
    <row r="103" spans="12:13" x14ac:dyDescent="0.25">
      <c r="L103" s="59"/>
      <c r="M103" s="60"/>
    </row>
    <row r="104" spans="12:13" x14ac:dyDescent="0.25">
      <c r="L104" s="59"/>
      <c r="M104" s="60"/>
    </row>
    <row r="105" spans="12:13" x14ac:dyDescent="0.25">
      <c r="L105" s="59"/>
      <c r="M105" s="60"/>
    </row>
    <row r="106" spans="12:13" x14ac:dyDescent="0.25">
      <c r="L106" s="59"/>
      <c r="M106" s="60"/>
    </row>
    <row r="107" spans="12:13" x14ac:dyDescent="0.25">
      <c r="L107" s="59"/>
      <c r="M107" s="60"/>
    </row>
    <row r="108" spans="12:13" x14ac:dyDescent="0.25">
      <c r="L108" s="59"/>
      <c r="M108" s="60"/>
    </row>
    <row r="109" spans="12:13" x14ac:dyDescent="0.25">
      <c r="L109" s="59"/>
      <c r="M109" s="60"/>
    </row>
    <row r="110" spans="12:13" x14ac:dyDescent="0.25">
      <c r="L110" s="59"/>
      <c r="M110" s="60"/>
    </row>
    <row r="111" spans="12:13" x14ac:dyDescent="0.25">
      <c r="L111" s="59"/>
      <c r="M111" s="60"/>
    </row>
    <row r="112" spans="12:13" x14ac:dyDescent="0.25">
      <c r="L112" s="59"/>
      <c r="M112" s="60"/>
    </row>
    <row r="113" spans="12:13" x14ac:dyDescent="0.25">
      <c r="L113" s="59"/>
      <c r="M113" s="60"/>
    </row>
    <row r="114" spans="12:13" x14ac:dyDescent="0.25">
      <c r="L114" s="59"/>
      <c r="M114" s="60"/>
    </row>
  </sheetData>
  <mergeCells count="1">
    <mergeCell ref="A1:L1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3"/>
  <sheetViews>
    <sheetView workbookViewId="0">
      <selection activeCell="L6" sqref="L6"/>
    </sheetView>
  </sheetViews>
  <sheetFormatPr defaultRowHeight="15" x14ac:dyDescent="0.25"/>
  <cols>
    <col min="1" max="1" width="6.42578125" style="6" customWidth="1"/>
    <col min="2" max="2" width="26.42578125" style="6" customWidth="1"/>
    <col min="3" max="3" width="7.7109375" style="21" bestFit="1" customWidth="1"/>
    <col min="4" max="4" width="10.140625" style="21" bestFit="1" customWidth="1"/>
    <col min="5" max="5" width="8.28515625" style="77" bestFit="1" customWidth="1"/>
    <col min="6" max="6" width="6.5703125" style="40" bestFit="1" customWidth="1"/>
    <col min="7" max="7" width="5.7109375" style="51" bestFit="1" customWidth="1"/>
    <col min="8" max="8" width="6.5703125" style="51" bestFit="1" customWidth="1"/>
    <col min="9" max="9" width="9.7109375" style="40" customWidth="1"/>
    <col min="10" max="10" width="6.5703125" style="40" bestFit="1" customWidth="1"/>
    <col min="11" max="11" width="6.5703125" style="40" customWidth="1"/>
    <col min="12" max="12" width="13.140625" style="9" bestFit="1" customWidth="1"/>
    <col min="13" max="16384" width="9.140625" style="6"/>
  </cols>
  <sheetData>
    <row r="1" spans="1:13" x14ac:dyDescent="0.25">
      <c r="A1" s="157" t="s">
        <v>373</v>
      </c>
      <c r="B1" s="157"/>
      <c r="C1" s="157"/>
      <c r="D1" s="157"/>
      <c r="E1" s="157"/>
      <c r="F1" s="157"/>
      <c r="G1" s="157"/>
      <c r="H1" s="157"/>
      <c r="I1" s="157"/>
      <c r="J1" s="157"/>
      <c r="K1" s="158"/>
      <c r="L1" s="164"/>
    </row>
    <row r="2" spans="1:13" s="25" customFormat="1" ht="90" x14ac:dyDescent="0.25">
      <c r="A2" s="7" t="s">
        <v>6</v>
      </c>
      <c r="B2" s="16" t="s">
        <v>7</v>
      </c>
      <c r="C2" s="7" t="s">
        <v>32</v>
      </c>
      <c r="D2" s="7" t="s">
        <v>52</v>
      </c>
      <c r="E2" s="61" t="s">
        <v>509</v>
      </c>
      <c r="F2" s="39" t="s">
        <v>87</v>
      </c>
      <c r="G2" s="61" t="s">
        <v>363</v>
      </c>
      <c r="H2" s="39" t="s">
        <v>87</v>
      </c>
      <c r="I2" s="61"/>
      <c r="J2" s="39" t="s">
        <v>87</v>
      </c>
      <c r="K2" s="61" t="s">
        <v>88</v>
      </c>
      <c r="L2" s="17" t="s">
        <v>137</v>
      </c>
    </row>
    <row r="3" spans="1:13" x14ac:dyDescent="0.25">
      <c r="A3" s="11" t="s">
        <v>8</v>
      </c>
      <c r="B3" s="31" t="s">
        <v>371</v>
      </c>
      <c r="C3" s="9" t="s">
        <v>33</v>
      </c>
      <c r="D3" s="68" t="s">
        <v>424</v>
      </c>
      <c r="E3" s="30" t="s">
        <v>24</v>
      </c>
      <c r="F3" s="10" t="s">
        <v>10</v>
      </c>
      <c r="G3" s="30" t="s">
        <v>30</v>
      </c>
      <c r="H3" s="10" t="s">
        <v>11</v>
      </c>
      <c r="I3" s="10"/>
      <c r="J3" s="10"/>
      <c r="K3" s="10" t="s">
        <v>14</v>
      </c>
      <c r="L3" s="10" t="s">
        <v>14</v>
      </c>
    </row>
    <row r="4" spans="1:13" x14ac:dyDescent="0.25">
      <c r="A4" s="11">
        <v>2</v>
      </c>
      <c r="B4" s="32" t="s">
        <v>372</v>
      </c>
      <c r="C4" s="14" t="s">
        <v>33</v>
      </c>
      <c r="D4" s="41" t="s">
        <v>80</v>
      </c>
      <c r="E4" s="30" t="s">
        <v>20</v>
      </c>
      <c r="F4" s="10" t="s">
        <v>8</v>
      </c>
      <c r="G4" s="30" t="s">
        <v>21</v>
      </c>
      <c r="H4" s="10" t="s">
        <v>8</v>
      </c>
      <c r="I4" s="10"/>
      <c r="J4" s="10"/>
      <c r="K4" s="10" t="s">
        <v>9</v>
      </c>
      <c r="L4" s="10" t="s">
        <v>9</v>
      </c>
    </row>
    <row r="5" spans="1:13" x14ac:dyDescent="0.25">
      <c r="A5" s="8">
        <v>3</v>
      </c>
      <c r="B5" s="8" t="s">
        <v>527</v>
      </c>
      <c r="C5" s="12"/>
      <c r="D5" s="12"/>
      <c r="E5" s="30" t="s">
        <v>25</v>
      </c>
      <c r="F5" s="10" t="s">
        <v>9</v>
      </c>
      <c r="G5" s="15"/>
      <c r="H5" s="15"/>
      <c r="I5" s="10"/>
      <c r="J5" s="10"/>
      <c r="K5" s="10" t="s">
        <v>9</v>
      </c>
      <c r="L5" s="9">
        <v>2</v>
      </c>
      <c r="M5" s="60"/>
    </row>
    <row r="6" spans="1:13" x14ac:dyDescent="0.25">
      <c r="L6" s="59"/>
      <c r="M6" s="60"/>
    </row>
    <row r="7" spans="1:13" x14ac:dyDescent="0.25">
      <c r="L7" s="59"/>
      <c r="M7" s="60"/>
    </row>
    <row r="8" spans="1:13" x14ac:dyDescent="0.25">
      <c r="L8" s="59"/>
      <c r="M8" s="60"/>
    </row>
    <row r="9" spans="1:13" x14ac:dyDescent="0.25">
      <c r="L9" s="59"/>
      <c r="M9" s="60"/>
    </row>
    <row r="10" spans="1:13" x14ac:dyDescent="0.25">
      <c r="L10" s="59"/>
      <c r="M10" s="60"/>
    </row>
    <row r="11" spans="1:13" x14ac:dyDescent="0.25">
      <c r="L11" s="59"/>
      <c r="M11" s="60"/>
    </row>
    <row r="12" spans="1:13" x14ac:dyDescent="0.25">
      <c r="L12" s="59"/>
      <c r="M12" s="60"/>
    </row>
    <row r="13" spans="1:13" x14ac:dyDescent="0.25">
      <c r="L13" s="59"/>
      <c r="M13" s="60"/>
    </row>
    <row r="14" spans="1:13" x14ac:dyDescent="0.25">
      <c r="L14" s="59"/>
      <c r="M14" s="60"/>
    </row>
    <row r="15" spans="1:13" x14ac:dyDescent="0.25">
      <c r="L15" s="59"/>
      <c r="M15" s="60"/>
    </row>
    <row r="16" spans="1:13" x14ac:dyDescent="0.25">
      <c r="L16" s="59"/>
      <c r="M16" s="60"/>
    </row>
    <row r="17" spans="12:13" x14ac:dyDescent="0.25">
      <c r="L17" s="59"/>
      <c r="M17" s="60"/>
    </row>
    <row r="18" spans="12:13" x14ac:dyDescent="0.25">
      <c r="L18" s="59"/>
      <c r="M18" s="60"/>
    </row>
    <row r="19" spans="12:13" x14ac:dyDescent="0.25">
      <c r="L19" s="59"/>
      <c r="M19" s="60"/>
    </row>
    <row r="20" spans="12:13" x14ac:dyDescent="0.25">
      <c r="L20" s="59"/>
      <c r="M20" s="60"/>
    </row>
    <row r="21" spans="12:13" x14ac:dyDescent="0.25">
      <c r="L21" s="59"/>
      <c r="M21" s="60"/>
    </row>
    <row r="22" spans="12:13" x14ac:dyDescent="0.25">
      <c r="L22" s="59"/>
      <c r="M22" s="60"/>
    </row>
    <row r="23" spans="12:13" x14ac:dyDescent="0.25">
      <c r="L23" s="59"/>
      <c r="M23" s="60"/>
    </row>
    <row r="24" spans="12:13" x14ac:dyDescent="0.25">
      <c r="L24" s="59"/>
      <c r="M24" s="60"/>
    </row>
    <row r="25" spans="12:13" x14ac:dyDescent="0.25">
      <c r="L25" s="59"/>
      <c r="M25" s="60"/>
    </row>
    <row r="26" spans="12:13" x14ac:dyDescent="0.25">
      <c r="L26" s="59"/>
      <c r="M26" s="60"/>
    </row>
    <row r="27" spans="12:13" x14ac:dyDescent="0.25">
      <c r="L27" s="59"/>
      <c r="M27" s="60"/>
    </row>
    <row r="28" spans="12:13" x14ac:dyDescent="0.25">
      <c r="L28" s="59"/>
      <c r="M28" s="60"/>
    </row>
    <row r="29" spans="12:13" x14ac:dyDescent="0.25">
      <c r="L29" s="59"/>
      <c r="M29" s="60"/>
    </row>
    <row r="30" spans="12:13" x14ac:dyDescent="0.25">
      <c r="L30" s="59"/>
      <c r="M30" s="60"/>
    </row>
    <row r="31" spans="12:13" x14ac:dyDescent="0.25">
      <c r="L31" s="59"/>
      <c r="M31" s="60"/>
    </row>
    <row r="32" spans="12:13" x14ac:dyDescent="0.25">
      <c r="L32" s="59"/>
      <c r="M32" s="60"/>
    </row>
    <row r="33" spans="12:13" x14ac:dyDescent="0.25">
      <c r="L33" s="59"/>
      <c r="M33" s="60"/>
    </row>
    <row r="34" spans="12:13" x14ac:dyDescent="0.25">
      <c r="L34" s="59"/>
      <c r="M34" s="60"/>
    </row>
    <row r="35" spans="12:13" x14ac:dyDescent="0.25">
      <c r="L35" s="59"/>
      <c r="M35" s="60"/>
    </row>
    <row r="36" spans="12:13" x14ac:dyDescent="0.25">
      <c r="L36" s="59"/>
      <c r="M36" s="60"/>
    </row>
    <row r="37" spans="12:13" x14ac:dyDescent="0.25">
      <c r="L37" s="59"/>
      <c r="M37" s="60"/>
    </row>
    <row r="38" spans="12:13" x14ac:dyDescent="0.25">
      <c r="L38" s="59"/>
      <c r="M38" s="60"/>
    </row>
    <row r="39" spans="12:13" x14ac:dyDescent="0.25">
      <c r="L39" s="59"/>
      <c r="M39" s="60"/>
    </row>
    <row r="40" spans="12:13" x14ac:dyDescent="0.25">
      <c r="L40" s="59"/>
      <c r="M40" s="60"/>
    </row>
    <row r="41" spans="12:13" x14ac:dyDescent="0.25">
      <c r="L41" s="59"/>
      <c r="M41" s="60"/>
    </row>
    <row r="42" spans="12:13" x14ac:dyDescent="0.25">
      <c r="L42" s="59"/>
      <c r="M42" s="60"/>
    </row>
    <row r="43" spans="12:13" x14ac:dyDescent="0.25">
      <c r="L43" s="59"/>
      <c r="M43" s="60"/>
    </row>
    <row r="44" spans="12:13" x14ac:dyDescent="0.25">
      <c r="L44" s="59"/>
      <c r="M44" s="60"/>
    </row>
    <row r="45" spans="12:13" x14ac:dyDescent="0.25">
      <c r="L45" s="59"/>
      <c r="M45" s="60"/>
    </row>
    <row r="46" spans="12:13" x14ac:dyDescent="0.25">
      <c r="L46" s="59"/>
      <c r="M46" s="60"/>
    </row>
    <row r="47" spans="12:13" x14ac:dyDescent="0.25">
      <c r="L47" s="59"/>
      <c r="M47" s="60"/>
    </row>
    <row r="48" spans="12:13" x14ac:dyDescent="0.25">
      <c r="L48" s="59"/>
      <c r="M48" s="60"/>
    </row>
    <row r="49" spans="12:13" x14ac:dyDescent="0.25">
      <c r="L49" s="59"/>
      <c r="M49" s="60"/>
    </row>
    <row r="50" spans="12:13" x14ac:dyDescent="0.25">
      <c r="L50" s="59"/>
      <c r="M50" s="60"/>
    </row>
    <row r="51" spans="12:13" x14ac:dyDescent="0.25">
      <c r="L51" s="59"/>
      <c r="M51" s="60"/>
    </row>
    <row r="52" spans="12:13" x14ac:dyDescent="0.25">
      <c r="L52" s="59"/>
      <c r="M52" s="60"/>
    </row>
    <row r="53" spans="12:13" x14ac:dyDescent="0.25">
      <c r="L53" s="59"/>
      <c r="M53" s="60"/>
    </row>
    <row r="54" spans="12:13" x14ac:dyDescent="0.25">
      <c r="L54" s="59"/>
      <c r="M54" s="60"/>
    </row>
    <row r="55" spans="12:13" x14ac:dyDescent="0.25">
      <c r="L55" s="59"/>
      <c r="M55" s="60"/>
    </row>
    <row r="56" spans="12:13" x14ac:dyDescent="0.25">
      <c r="L56" s="59"/>
      <c r="M56" s="60"/>
    </row>
    <row r="57" spans="12:13" x14ac:dyDescent="0.25">
      <c r="L57" s="59"/>
      <c r="M57" s="60"/>
    </row>
    <row r="58" spans="12:13" x14ac:dyDescent="0.25">
      <c r="L58" s="59"/>
      <c r="M58" s="60"/>
    </row>
    <row r="59" spans="12:13" x14ac:dyDescent="0.25">
      <c r="L59" s="59"/>
      <c r="M59" s="60"/>
    </row>
    <row r="60" spans="12:13" x14ac:dyDescent="0.25">
      <c r="L60" s="59"/>
      <c r="M60" s="60"/>
    </row>
    <row r="61" spans="12:13" x14ac:dyDescent="0.25">
      <c r="L61" s="59"/>
      <c r="M61" s="60"/>
    </row>
    <row r="62" spans="12:13" x14ac:dyDescent="0.25">
      <c r="L62" s="59"/>
      <c r="M62" s="60"/>
    </row>
    <row r="63" spans="12:13" x14ac:dyDescent="0.25">
      <c r="L63" s="59"/>
      <c r="M63" s="60"/>
    </row>
    <row r="64" spans="12:13" x14ac:dyDescent="0.25">
      <c r="L64" s="59"/>
      <c r="M64" s="60"/>
    </row>
    <row r="65" spans="12:13" x14ac:dyDescent="0.25">
      <c r="L65" s="59"/>
      <c r="M65" s="60"/>
    </row>
    <row r="66" spans="12:13" x14ac:dyDescent="0.25">
      <c r="L66" s="59"/>
      <c r="M66" s="60"/>
    </row>
    <row r="67" spans="12:13" x14ac:dyDescent="0.25">
      <c r="L67" s="59"/>
      <c r="M67" s="60"/>
    </row>
    <row r="68" spans="12:13" x14ac:dyDescent="0.25">
      <c r="L68" s="59"/>
      <c r="M68" s="60"/>
    </row>
    <row r="69" spans="12:13" x14ac:dyDescent="0.25">
      <c r="L69" s="59"/>
      <c r="M69" s="60"/>
    </row>
    <row r="70" spans="12:13" x14ac:dyDescent="0.25">
      <c r="L70" s="59"/>
      <c r="M70" s="60"/>
    </row>
    <row r="71" spans="12:13" x14ac:dyDescent="0.25">
      <c r="L71" s="59"/>
      <c r="M71" s="60"/>
    </row>
    <row r="72" spans="12:13" x14ac:dyDescent="0.25">
      <c r="L72" s="59"/>
      <c r="M72" s="60"/>
    </row>
    <row r="73" spans="12:13" x14ac:dyDescent="0.25">
      <c r="L73" s="59"/>
      <c r="M73" s="60"/>
    </row>
    <row r="74" spans="12:13" x14ac:dyDescent="0.25">
      <c r="L74" s="59"/>
      <c r="M74" s="60"/>
    </row>
    <row r="75" spans="12:13" x14ac:dyDescent="0.25">
      <c r="L75" s="59"/>
      <c r="M75" s="60"/>
    </row>
    <row r="76" spans="12:13" x14ac:dyDescent="0.25">
      <c r="L76" s="59"/>
      <c r="M76" s="60"/>
    </row>
    <row r="77" spans="12:13" x14ac:dyDescent="0.25">
      <c r="L77" s="59"/>
      <c r="M77" s="60"/>
    </row>
    <row r="78" spans="12:13" x14ac:dyDescent="0.25">
      <c r="L78" s="59"/>
      <c r="M78" s="60"/>
    </row>
    <row r="79" spans="12:13" x14ac:dyDescent="0.25">
      <c r="L79" s="59"/>
      <c r="M79" s="60"/>
    </row>
    <row r="80" spans="12:13" x14ac:dyDescent="0.25">
      <c r="L80" s="59"/>
      <c r="M80" s="60"/>
    </row>
    <row r="81" spans="12:13" x14ac:dyDescent="0.25">
      <c r="L81" s="59"/>
      <c r="M81" s="60"/>
    </row>
    <row r="82" spans="12:13" x14ac:dyDescent="0.25">
      <c r="L82" s="59"/>
      <c r="M82" s="60"/>
    </row>
    <row r="83" spans="12:13" x14ac:dyDescent="0.25">
      <c r="L83" s="59"/>
      <c r="M83" s="60"/>
    </row>
    <row r="84" spans="12:13" x14ac:dyDescent="0.25">
      <c r="L84" s="59"/>
      <c r="M84" s="60"/>
    </row>
    <row r="85" spans="12:13" x14ac:dyDescent="0.25">
      <c r="L85" s="59"/>
      <c r="M85" s="60"/>
    </row>
    <row r="86" spans="12:13" x14ac:dyDescent="0.25">
      <c r="L86" s="59"/>
      <c r="M86" s="60"/>
    </row>
    <row r="87" spans="12:13" x14ac:dyDescent="0.25">
      <c r="L87" s="59"/>
      <c r="M87" s="60"/>
    </row>
    <row r="88" spans="12:13" x14ac:dyDescent="0.25">
      <c r="L88" s="59"/>
      <c r="M88" s="60"/>
    </row>
    <row r="89" spans="12:13" x14ac:dyDescent="0.25">
      <c r="L89" s="59"/>
      <c r="M89" s="60"/>
    </row>
    <row r="90" spans="12:13" x14ac:dyDescent="0.25">
      <c r="L90" s="59"/>
      <c r="M90" s="60"/>
    </row>
    <row r="91" spans="12:13" x14ac:dyDescent="0.25">
      <c r="L91" s="59"/>
      <c r="M91" s="60"/>
    </row>
    <row r="92" spans="12:13" x14ac:dyDescent="0.25">
      <c r="L92" s="59"/>
      <c r="M92" s="60"/>
    </row>
    <row r="93" spans="12:13" x14ac:dyDescent="0.25">
      <c r="L93" s="59"/>
      <c r="M93" s="60"/>
    </row>
    <row r="94" spans="12:13" x14ac:dyDescent="0.25">
      <c r="L94" s="59"/>
      <c r="M94" s="60"/>
    </row>
    <row r="95" spans="12:13" x14ac:dyDescent="0.25">
      <c r="L95" s="59"/>
      <c r="M95" s="60"/>
    </row>
    <row r="96" spans="12:13" x14ac:dyDescent="0.25">
      <c r="L96" s="59"/>
      <c r="M96" s="60"/>
    </row>
    <row r="97" spans="12:13" x14ac:dyDescent="0.25">
      <c r="L97" s="59"/>
      <c r="M97" s="60"/>
    </row>
    <row r="98" spans="12:13" x14ac:dyDescent="0.25">
      <c r="L98" s="59"/>
      <c r="M98" s="60"/>
    </row>
    <row r="99" spans="12:13" x14ac:dyDescent="0.25">
      <c r="L99" s="59"/>
      <c r="M99" s="60"/>
    </row>
    <row r="100" spans="12:13" x14ac:dyDescent="0.25">
      <c r="L100" s="59"/>
      <c r="M100" s="60"/>
    </row>
    <row r="101" spans="12:13" x14ac:dyDescent="0.25">
      <c r="L101" s="59"/>
      <c r="M101" s="60"/>
    </row>
    <row r="102" spans="12:13" x14ac:dyDescent="0.25">
      <c r="L102" s="59"/>
      <c r="M102" s="60"/>
    </row>
    <row r="103" spans="12:13" x14ac:dyDescent="0.25">
      <c r="L103" s="59"/>
      <c r="M103" s="60"/>
    </row>
    <row r="104" spans="12:13" x14ac:dyDescent="0.25">
      <c r="L104" s="59"/>
      <c r="M104" s="60"/>
    </row>
    <row r="105" spans="12:13" x14ac:dyDescent="0.25">
      <c r="L105" s="59"/>
      <c r="M105" s="60"/>
    </row>
    <row r="106" spans="12:13" x14ac:dyDescent="0.25">
      <c r="L106" s="59"/>
      <c r="M106" s="60"/>
    </row>
    <row r="107" spans="12:13" x14ac:dyDescent="0.25">
      <c r="L107" s="59"/>
      <c r="M107" s="60"/>
    </row>
    <row r="108" spans="12:13" x14ac:dyDescent="0.25">
      <c r="L108" s="59"/>
      <c r="M108" s="60"/>
    </row>
    <row r="109" spans="12:13" x14ac:dyDescent="0.25">
      <c r="L109" s="59"/>
      <c r="M109" s="60"/>
    </row>
    <row r="110" spans="12:13" x14ac:dyDescent="0.25">
      <c r="L110" s="59"/>
      <c r="M110" s="60"/>
    </row>
    <row r="111" spans="12:13" x14ac:dyDescent="0.25">
      <c r="L111" s="59"/>
      <c r="M111" s="60"/>
    </row>
    <row r="112" spans="12:13" x14ac:dyDescent="0.25">
      <c r="L112" s="59"/>
      <c r="M112" s="60"/>
    </row>
    <row r="113" spans="12:13" x14ac:dyDescent="0.25">
      <c r="L113" s="59"/>
      <c r="M113" s="60"/>
    </row>
  </sheetData>
  <mergeCells count="1">
    <mergeCell ref="A1:L1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</vt:i4>
      </vt:variant>
    </vt:vector>
  </HeadingPairs>
  <TitlesOfParts>
    <vt:vector size="12" baseType="lpstr">
      <vt:lpstr>Optimist</vt:lpstr>
      <vt:lpstr>Laser 4.7</vt:lpstr>
      <vt:lpstr>29er</vt:lpstr>
      <vt:lpstr>420</vt:lpstr>
      <vt:lpstr>RS.one</vt:lpstr>
      <vt:lpstr>Laser Radial</vt:lpstr>
      <vt:lpstr>RS X YOUTH</vt:lpstr>
      <vt:lpstr>RACE BOARD JUNIORS DIV</vt:lpstr>
      <vt:lpstr>TECHNO 293 YOUTH OPEN DIV</vt:lpstr>
      <vt:lpstr>Sheet1</vt:lpstr>
      <vt:lpstr>'29er'!Print_Area</vt:lpstr>
      <vt:lpstr>Optimist!Print_Area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2020-05-17T08:12:02Z</dcterms:modified>
</cp:coreProperties>
</file>