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OPTIMIST" sheetId="16" r:id="rId1"/>
    <sheet name="LASER 4.7 BOYSS" sheetId="21" r:id="rId2"/>
    <sheet name="LASER 4.7 GIRLSS" sheetId="22" r:id="rId3"/>
    <sheet name="RS.one- BOYS" sheetId="6" r:id="rId4"/>
    <sheet name="RS.one- GIRLS" sheetId="14" r:id="rId5"/>
    <sheet name="29ER" sheetId="18" r:id="rId6"/>
    <sheet name="420" sheetId="23" r:id="rId7"/>
    <sheet name="420 MIX" sheetId="26" r:id="rId8"/>
    <sheet name="LASER RADIAL- JR" sheetId="24" r:id="rId9"/>
  </sheets>
  <definedNames>
    <definedName name="_xlnm._FilterDatabase" localSheetId="5" hidden="1">'29ER'!$A$2:$J$8</definedName>
    <definedName name="_xlnm._FilterDatabase" localSheetId="6" hidden="1">'420'!$A$2:$H$5</definedName>
    <definedName name="_xlnm._FilterDatabase" localSheetId="7" hidden="1">'420 MIX'!$A$2:$O$2</definedName>
    <definedName name="_xlnm._FilterDatabase" localSheetId="1" hidden="1">'LASER 4.7 BOYSS'!$A$2:$M$34</definedName>
    <definedName name="_xlnm._FilterDatabase" localSheetId="2" hidden="1">'LASER 4.7 GIRLSS'!$A$2:$M$15</definedName>
    <definedName name="_xlnm._FilterDatabase" localSheetId="8" hidden="1">'LASER RADIAL- JR'!$A$2:$P$2</definedName>
    <definedName name="_xlnm._FilterDatabase" localSheetId="0" hidden="1">OPTIMIST!$A$2:$M$48</definedName>
    <definedName name="_xlnm._FilterDatabase" localSheetId="3" hidden="1">'RS.one- BOYS'!$A$2:$L$6</definedName>
    <definedName name="_xlnm._FilterDatabase" localSheetId="4" hidden="1">'RS.one- GIRLS'!$A$2:$J$6</definedName>
    <definedName name="_xlnm.Print_Area" localSheetId="5">'29ER'!$A$1:$J$9</definedName>
    <definedName name="_xlnm.Print_Area" localSheetId="1">'LASER 4.7 BOYSS'!$A$1:$M$35</definedName>
    <definedName name="_xlnm.Print_Area" localSheetId="2">'LASER 4.7 GIRLSS'!$A$1:$M$15</definedName>
    <definedName name="_xlnm.Print_Area" localSheetId="0">OPTIMIST!$A$1:$M$74</definedName>
    <definedName name="_xlnm.Print_Area" localSheetId="3">'RS.one- BOYS'!$A$1:$L$7</definedName>
    <definedName name="_xlnm.Print_Area" localSheetId="4">'RS.one- GIRLS'!$A$1:$J$6</definedName>
  </definedNames>
  <calcPr calcId="152511"/>
</workbook>
</file>

<file path=xl/calcChain.xml><?xml version="1.0" encoding="utf-8"?>
<calcChain xmlns="http://schemas.openxmlformats.org/spreadsheetml/2006/main">
  <c r="G3" i="23" l="1"/>
  <c r="H3" i="23" s="1"/>
  <c r="G4" i="23"/>
  <c r="H4" i="23" s="1"/>
  <c r="G5" i="23"/>
  <c r="H5" i="23" s="1"/>
  <c r="G5" i="26" l="1"/>
  <c r="N5" i="26" s="1"/>
  <c r="O5" i="26" s="1"/>
  <c r="G4" i="26"/>
  <c r="N4" i="26" s="1"/>
  <c r="O4" i="26" s="1"/>
  <c r="G3" i="26"/>
  <c r="N3" i="26" s="1"/>
  <c r="O3" i="26" s="1"/>
  <c r="G5" i="18" l="1"/>
  <c r="J5" i="18" s="1"/>
  <c r="G4" i="6"/>
  <c r="L4" i="6" s="1"/>
  <c r="H63" i="16" l="1"/>
  <c r="M63" i="16" s="1"/>
  <c r="H64" i="16"/>
  <c r="M64" i="16" s="1"/>
  <c r="H65" i="16"/>
  <c r="M65" i="16" s="1"/>
  <c r="H66" i="16"/>
  <c r="M66" i="16" s="1"/>
  <c r="H67" i="16"/>
  <c r="M67" i="16" s="1"/>
  <c r="H68" i="16"/>
  <c r="M68" i="16" s="1"/>
  <c r="H69" i="16"/>
  <c r="M69" i="16" s="1"/>
  <c r="H70" i="16"/>
  <c r="M70" i="16" s="1"/>
  <c r="H61" i="16"/>
  <c r="M61" i="16" s="1"/>
  <c r="H60" i="16"/>
  <c r="M60" i="16" s="1"/>
  <c r="H58" i="16"/>
  <c r="M58" i="16" s="1"/>
  <c r="H41" i="16"/>
  <c r="M41" i="16" s="1"/>
  <c r="H42" i="16"/>
  <c r="M42" i="16" s="1"/>
  <c r="H44" i="16"/>
  <c r="M44" i="16" s="1"/>
  <c r="H45" i="16"/>
  <c r="M45" i="16" s="1"/>
  <c r="H48" i="16"/>
  <c r="M48" i="16" s="1"/>
  <c r="H49" i="16"/>
  <c r="M49" i="16" s="1"/>
  <c r="H50" i="16"/>
  <c r="M50" i="16" s="1"/>
  <c r="H51" i="16"/>
  <c r="M51" i="16" s="1"/>
  <c r="H52" i="16"/>
  <c r="M52" i="16" s="1"/>
  <c r="H53" i="16"/>
  <c r="M53" i="16" s="1"/>
  <c r="H55" i="16"/>
  <c r="M55" i="16" s="1"/>
  <c r="H56" i="16"/>
  <c r="M56" i="16" s="1"/>
  <c r="H57" i="16"/>
  <c r="M57" i="16" s="1"/>
  <c r="H39" i="16"/>
  <c r="M39" i="16" s="1"/>
  <c r="H31" i="16"/>
  <c r="M31" i="16" s="1"/>
  <c r="H33" i="16"/>
  <c r="M33" i="16" s="1"/>
  <c r="H34" i="16"/>
  <c r="M34" i="16" s="1"/>
  <c r="H36" i="16"/>
  <c r="M36" i="16" s="1"/>
  <c r="H21" i="16"/>
  <c r="M21" i="16" s="1"/>
  <c r="H26" i="16"/>
  <c r="M26" i="16" s="1"/>
  <c r="H29" i="16"/>
  <c r="M29" i="16" s="1"/>
  <c r="H8" i="24"/>
  <c r="P7" i="24"/>
  <c r="H7" i="24"/>
  <c r="P6" i="24"/>
  <c r="H6" i="24"/>
  <c r="P5" i="24"/>
  <c r="H5" i="24"/>
  <c r="P4" i="24"/>
  <c r="H4" i="24"/>
  <c r="P3" i="24"/>
  <c r="H3" i="24"/>
  <c r="H5" i="22"/>
  <c r="M5" i="22" s="1"/>
  <c r="H13" i="22"/>
  <c r="M13" i="22" s="1"/>
  <c r="H3" i="22"/>
  <c r="M3" i="22" s="1"/>
  <c r="H4" i="22"/>
  <c r="M4" i="22" s="1"/>
  <c r="H8" i="22"/>
  <c r="M8" i="22" s="1"/>
  <c r="H6" i="22"/>
  <c r="M6" i="22" s="1"/>
  <c r="H7" i="22"/>
  <c r="M7" i="22" s="1"/>
  <c r="H9" i="22"/>
  <c r="M9" i="22" s="1"/>
  <c r="H10" i="22"/>
  <c r="M10" i="22" s="1"/>
  <c r="H14" i="22"/>
  <c r="M14" i="22" s="1"/>
  <c r="H11" i="22"/>
  <c r="M11" i="22" s="1"/>
  <c r="H15" i="22"/>
  <c r="M15" i="22" s="1"/>
  <c r="H12" i="22"/>
  <c r="M12" i="22" s="1"/>
  <c r="H28" i="21"/>
  <c r="M28" i="21" s="1"/>
  <c r="H34" i="21" l="1"/>
  <c r="M34" i="21" s="1"/>
  <c r="G4" i="18" l="1"/>
  <c r="J4" i="18" s="1"/>
  <c r="G6" i="18"/>
  <c r="J6" i="18" s="1"/>
  <c r="G7" i="18"/>
  <c r="J7" i="18" s="1"/>
  <c r="G8" i="18"/>
  <c r="J8" i="18" s="1"/>
  <c r="G9" i="18"/>
  <c r="J9" i="18" s="1"/>
  <c r="G3" i="18"/>
  <c r="J3" i="18" s="1"/>
  <c r="G6" i="14"/>
  <c r="G4" i="14"/>
  <c r="G5" i="14"/>
  <c r="G3" i="14"/>
  <c r="G7" i="6"/>
  <c r="L7" i="6" s="1"/>
  <c r="G6" i="6"/>
  <c r="L6" i="6" s="1"/>
  <c r="G5" i="6"/>
  <c r="L5" i="6" s="1"/>
  <c r="G3" i="6"/>
  <c r="L3" i="6" s="1"/>
  <c r="J5" i="14" l="1"/>
  <c r="J6" i="14"/>
  <c r="J4" i="14"/>
  <c r="J3" i="14"/>
  <c r="H35" i="21"/>
  <c r="M35" i="21" s="1"/>
  <c r="H3" i="21"/>
  <c r="M3" i="21" s="1"/>
  <c r="H10" i="21"/>
  <c r="M10" i="21" s="1"/>
  <c r="H5" i="21"/>
  <c r="M5" i="21" s="1"/>
  <c r="H6" i="21"/>
  <c r="M6" i="21" s="1"/>
  <c r="H11" i="21"/>
  <c r="M11" i="21" s="1"/>
  <c r="H12" i="21"/>
  <c r="M12" i="21" s="1"/>
  <c r="H13" i="21"/>
  <c r="M13" i="21" s="1"/>
  <c r="H4" i="21"/>
  <c r="M4" i="21" s="1"/>
  <c r="H9" i="21"/>
  <c r="M9" i="21" s="1"/>
  <c r="H7" i="21"/>
  <c r="M7" i="21" s="1"/>
  <c r="H14" i="21"/>
  <c r="M14" i="21" s="1"/>
  <c r="H8" i="21"/>
  <c r="M8" i="21" s="1"/>
  <c r="H22" i="21"/>
  <c r="M22" i="21" s="1"/>
  <c r="H15" i="21"/>
  <c r="M15" i="21" s="1"/>
  <c r="H16" i="21"/>
  <c r="M16" i="21" s="1"/>
  <c r="H21" i="21"/>
  <c r="M21" i="21" s="1"/>
  <c r="H17" i="21"/>
  <c r="M17" i="21" s="1"/>
  <c r="H20" i="21"/>
  <c r="M20" i="21" s="1"/>
  <c r="H24" i="21"/>
  <c r="M24" i="21" s="1"/>
  <c r="H18" i="21"/>
  <c r="M18" i="21" s="1"/>
  <c r="H19" i="21"/>
  <c r="M19" i="21" s="1"/>
  <c r="H25" i="21"/>
  <c r="M25" i="21" s="1"/>
  <c r="H26" i="21"/>
  <c r="M26" i="21" s="1"/>
  <c r="H23" i="21"/>
  <c r="M23" i="21" s="1"/>
  <c r="H27" i="21"/>
  <c r="M27" i="21" s="1"/>
  <c r="H29" i="21"/>
  <c r="M29" i="21" s="1"/>
  <c r="H30" i="21"/>
  <c r="M30" i="21" s="1"/>
  <c r="H31" i="21"/>
  <c r="M31" i="21" s="1"/>
  <c r="H33" i="21"/>
  <c r="M33" i="21" s="1"/>
  <c r="H32" i="21"/>
  <c r="M32" i="21" s="1"/>
  <c r="H15" i="16" l="1"/>
  <c r="M15" i="16" s="1"/>
  <c r="H46" i="16"/>
  <c r="M46" i="16" s="1"/>
  <c r="H71" i="16"/>
  <c r="M71" i="16" s="1"/>
  <c r="H73" i="16"/>
  <c r="M73" i="16" s="1"/>
  <c r="H74" i="16"/>
  <c r="M74" i="16" s="1"/>
  <c r="H4" i="16" l="1"/>
  <c r="M4" i="16" s="1"/>
  <c r="H8" i="16"/>
  <c r="M8" i="16" s="1"/>
  <c r="H5" i="16"/>
  <c r="M5" i="16" s="1"/>
  <c r="H12" i="16"/>
  <c r="M12" i="16" s="1"/>
  <c r="H35" i="16"/>
  <c r="M35" i="16" s="1"/>
  <c r="H6" i="16"/>
  <c r="M6" i="16" s="1"/>
  <c r="H11" i="16"/>
  <c r="M11" i="16" s="1"/>
  <c r="H7" i="16"/>
  <c r="M7" i="16" s="1"/>
  <c r="H10" i="16"/>
  <c r="M10" i="16" s="1"/>
  <c r="H38" i="16"/>
  <c r="M38" i="16" s="1"/>
  <c r="H9" i="16"/>
  <c r="M9" i="16" s="1"/>
  <c r="H16" i="16"/>
  <c r="M16" i="16" s="1"/>
  <c r="H13" i="16"/>
  <c r="M13" i="16" s="1"/>
  <c r="H14" i="16"/>
  <c r="M14" i="16" s="1"/>
  <c r="H18" i="16"/>
  <c r="M18" i="16" s="1"/>
  <c r="H20" i="16"/>
  <c r="M20" i="16" s="1"/>
  <c r="H17" i="16"/>
  <c r="M17" i="16" s="1"/>
  <c r="H25" i="16"/>
  <c r="M25" i="16" s="1"/>
  <c r="H59" i="16"/>
  <c r="M59" i="16" s="1"/>
  <c r="H19" i="16"/>
  <c r="M19" i="16" s="1"/>
  <c r="H28" i="16"/>
  <c r="M28" i="16" s="1"/>
  <c r="H24" i="16"/>
  <c r="M24" i="16" s="1"/>
  <c r="H27" i="16"/>
  <c r="M27" i="16" s="1"/>
  <c r="H22" i="16"/>
  <c r="M22" i="16" s="1"/>
  <c r="H23" i="16"/>
  <c r="M23" i="16" s="1"/>
  <c r="H30" i="16"/>
  <c r="M30" i="16" s="1"/>
  <c r="H32" i="16"/>
  <c r="M32" i="16" s="1"/>
  <c r="H47" i="16"/>
  <c r="M47" i="16" s="1"/>
  <c r="H37" i="16"/>
  <c r="M37" i="16" s="1"/>
  <c r="H54" i="16"/>
  <c r="M54" i="16" s="1"/>
  <c r="H62" i="16"/>
  <c r="M62" i="16" s="1"/>
  <c r="H40" i="16"/>
  <c r="M40" i="16" s="1"/>
  <c r="H43" i="16"/>
  <c r="M43" i="16" s="1"/>
  <c r="H72" i="16"/>
  <c r="M72" i="16" s="1"/>
  <c r="H3" i="16"/>
  <c r="M3" i="16" s="1"/>
</calcChain>
</file>

<file path=xl/sharedStrings.xml><?xml version="1.0" encoding="utf-8"?>
<sst xmlns="http://schemas.openxmlformats.org/spreadsheetml/2006/main" count="1076" uniqueCount="577">
  <si>
    <t>S.No.</t>
  </si>
  <si>
    <t>Name</t>
  </si>
  <si>
    <t>3/3</t>
  </si>
  <si>
    <t>1/3</t>
  </si>
  <si>
    <t>2/3</t>
  </si>
  <si>
    <t>DOB</t>
  </si>
  <si>
    <t>29.04.2006</t>
  </si>
  <si>
    <t>Points</t>
  </si>
  <si>
    <t>Total Points</t>
  </si>
  <si>
    <t>08.08.2003</t>
  </si>
  <si>
    <t>17.10.2003</t>
  </si>
  <si>
    <t>MANDEEP</t>
  </si>
  <si>
    <t xml:space="preserve">OPEN NAVY WINDSURFING CHAMPIONSHIP 2021 </t>
  </si>
  <si>
    <t>ANUSRI YADAV</t>
  </si>
  <si>
    <t>KEONA S RAJANI</t>
  </si>
  <si>
    <t>AVELINO FERNANDES</t>
  </si>
  <si>
    <t>RS:One Girls</t>
  </si>
  <si>
    <t>RS:One Boys</t>
  </si>
  <si>
    <t>OPTIMIST</t>
  </si>
  <si>
    <t>Sl.no</t>
  </si>
  <si>
    <t>Gender</t>
  </si>
  <si>
    <t>M</t>
  </si>
  <si>
    <t>27.09.2008</t>
  </si>
  <si>
    <t>10.12.2007</t>
  </si>
  <si>
    <t>F</t>
  </si>
  <si>
    <t>23.12.2006</t>
  </si>
  <si>
    <t>01.10.2006</t>
  </si>
  <si>
    <t>24.08.2006</t>
  </si>
  <si>
    <t>14.06.2007</t>
  </si>
  <si>
    <t>01.01.2007</t>
  </si>
  <si>
    <t>EKLAVYA BATHAM</t>
  </si>
  <si>
    <t>DIVYANSHI MISHRA</t>
  </si>
  <si>
    <t>SHASHANK BATHAM</t>
  </si>
  <si>
    <t>HREITHIK AMAR J</t>
  </si>
  <si>
    <t>AKSHAT KUMAR DOHARE</t>
  </si>
  <si>
    <t>HARSHWARDHAN YERRA</t>
  </si>
  <si>
    <t>KRISHNA DIWAKAR</t>
  </si>
  <si>
    <t>SHARANYA Y JADHAV</t>
  </si>
  <si>
    <t>JOHN YERROLU</t>
  </si>
  <si>
    <t>NEHA THAKUR</t>
  </si>
  <si>
    <t>KARTHIK NAIK NENAVATH</t>
  </si>
  <si>
    <t>AJAY GAJJI</t>
  </si>
  <si>
    <t>DANIEL ISRAIL RAJKUMAR MS</t>
  </si>
  <si>
    <t>SHRAVAN KATRAVATH</t>
  </si>
  <si>
    <t>THANUJA KAMESHWAR</t>
  </si>
  <si>
    <t>AKASH TANGAI</t>
  </si>
  <si>
    <t>NAVADEEP BODA</t>
  </si>
  <si>
    <t>VIKRAM SINGH BHATI</t>
  </si>
  <si>
    <t>BUSHRA MINAJ</t>
  </si>
  <si>
    <t>VIKRAM MALLEPOGU</t>
  </si>
  <si>
    <t>GANESH PEERKATLA</t>
  </si>
  <si>
    <t>DEEKSHITHA K</t>
  </si>
  <si>
    <t>ALIA SABREEN F</t>
  </si>
  <si>
    <t>KARTHIK K</t>
  </si>
  <si>
    <t>SHAGUN JHA</t>
  </si>
  <si>
    <t>SHREYA KRISHNA L</t>
  </si>
  <si>
    <t>KRISHNA VENKITACHALAM</t>
  </si>
  <si>
    <t>30.11.2012</t>
  </si>
  <si>
    <t>15.08.2010</t>
  </si>
  <si>
    <t>06.05.2009</t>
  </si>
  <si>
    <t>03.11.2007</t>
  </si>
  <si>
    <t>13.05.2008</t>
  </si>
  <si>
    <t>30.03.2008</t>
  </si>
  <si>
    <t>22.01.2009</t>
  </si>
  <si>
    <t>17.03.2007</t>
  </si>
  <si>
    <t>03.01.2008</t>
  </si>
  <si>
    <t>09.01.2009</t>
  </si>
  <si>
    <t>09.04.2008</t>
  </si>
  <si>
    <t>17.09.2007</t>
  </si>
  <si>
    <t>23.05.2009</t>
  </si>
  <si>
    <t>24.07.2007</t>
  </si>
  <si>
    <t>04.02.2008</t>
  </si>
  <si>
    <t>01.11.2008</t>
  </si>
  <si>
    <t>RUBEN VIJAY NERLEKAR</t>
  </si>
  <si>
    <t>05.03.2008</t>
  </si>
  <si>
    <t>10.06.2008</t>
  </si>
  <si>
    <t>24.02.2008</t>
  </si>
  <si>
    <t>17.04.2008</t>
  </si>
  <si>
    <t>26.05.2007</t>
  </si>
  <si>
    <t>29.07.2008</t>
  </si>
  <si>
    <t>06.08.2007</t>
  </si>
  <si>
    <t>4/40</t>
  </si>
  <si>
    <t>6/40</t>
  </si>
  <si>
    <t>8/40</t>
  </si>
  <si>
    <t>9/40</t>
  </si>
  <si>
    <t>10/40</t>
  </si>
  <si>
    <t>11/40</t>
  </si>
  <si>
    <t>12/40</t>
  </si>
  <si>
    <t>13/40</t>
  </si>
  <si>
    <t>15/40</t>
  </si>
  <si>
    <t>16/40</t>
  </si>
  <si>
    <t>19/40</t>
  </si>
  <si>
    <t>20/40</t>
  </si>
  <si>
    <t>22/40</t>
  </si>
  <si>
    <t>24/40</t>
  </si>
  <si>
    <t>26/40</t>
  </si>
  <si>
    <t>29/40</t>
  </si>
  <si>
    <t>30/40</t>
  </si>
  <si>
    <t>31/40</t>
  </si>
  <si>
    <t>32/40</t>
  </si>
  <si>
    <t>33/40</t>
  </si>
  <si>
    <t>34/40</t>
  </si>
  <si>
    <t>35/40</t>
  </si>
  <si>
    <t>36/40</t>
  </si>
  <si>
    <t>37/40</t>
  </si>
  <si>
    <t>2/40</t>
  </si>
  <si>
    <t>38/40</t>
  </si>
  <si>
    <t>39/40</t>
  </si>
  <si>
    <t>40/40</t>
  </si>
  <si>
    <t>BALLE KIRAN KUMAR</t>
  </si>
  <si>
    <t>35TH HYDERABAD SAILING WEEK 2021</t>
  </si>
  <si>
    <t>A SANJAY REDDY</t>
  </si>
  <si>
    <t>AKSHAY VINCENT C</t>
  </si>
  <si>
    <t>RITIKA DANGI</t>
  </si>
  <si>
    <t>SABAVATH VIJAY KUMAR</t>
  </si>
  <si>
    <t>SACHIN B</t>
  </si>
  <si>
    <t>MALLESH V</t>
  </si>
  <si>
    <t>ALOK R PANDEY</t>
  </si>
  <si>
    <t>SIKHANSU SINGH</t>
  </si>
  <si>
    <t>RAJ VISHWAKARMA</t>
  </si>
  <si>
    <t>NANHE RAJA BUNDELA</t>
  </si>
  <si>
    <t>VATSAL BANKER</t>
  </si>
  <si>
    <t>T AJAY</t>
  </si>
  <si>
    <t>SABAVATH RAMDAS</t>
  </si>
  <si>
    <t>LAVETI JHANSI PRIYA</t>
  </si>
  <si>
    <t>ANSHRAJ BUNDELA</t>
  </si>
  <si>
    <t>AKASH</t>
  </si>
  <si>
    <t>VEERA V VAISHNAVI</t>
  </si>
  <si>
    <t>VISHVATH LAXMAN</t>
  </si>
  <si>
    <t>RATHLAVATH CHINTU</t>
  </si>
  <si>
    <t>R ASHWINI</t>
  </si>
  <si>
    <t>LAVETI DHARANI</t>
  </si>
  <si>
    <t>PUSHKAR TEMBHRE</t>
  </si>
  <si>
    <t>SHITAL SENDHAV</t>
  </si>
  <si>
    <t>PRAVEEN RAMAVATH</t>
  </si>
  <si>
    <t>R KEERTHI</t>
  </si>
  <si>
    <t>SANTOSH CHINTAKAYALA</t>
  </si>
  <si>
    <t>NENAVATH KARTHIK</t>
  </si>
  <si>
    <t>BURRI KARTHIK</t>
  </si>
  <si>
    <t>ALEKHYA COONDOO</t>
  </si>
  <si>
    <t>PEARL COLVALCAR</t>
  </si>
  <si>
    <t>SUBHAM SHARMA</t>
  </si>
  <si>
    <t>MANASVI SONI</t>
  </si>
  <si>
    <t>GURASHISH SING WALIA</t>
  </si>
  <si>
    <t>SAIMANISH VARDHAN</t>
  </si>
  <si>
    <t>PAREEKSHIT NAIR</t>
  </si>
  <si>
    <t>ADITYA JOSHI</t>
  </si>
  <si>
    <t>MANTHAN SHAH</t>
  </si>
  <si>
    <t>PRIISHA SINHA</t>
  </si>
  <si>
    <t>HARSH TIWARI</t>
  </si>
  <si>
    <t>2/46</t>
  </si>
  <si>
    <t>3/46</t>
  </si>
  <si>
    <t>4/46</t>
  </si>
  <si>
    <t>6/46</t>
  </si>
  <si>
    <t>7/46</t>
  </si>
  <si>
    <t>9/46</t>
  </si>
  <si>
    <t>10/46</t>
  </si>
  <si>
    <t>11/46</t>
  </si>
  <si>
    <t>12/46</t>
  </si>
  <si>
    <t>13/46</t>
  </si>
  <si>
    <t>15/46</t>
  </si>
  <si>
    <t>16/46</t>
  </si>
  <si>
    <t>17/46</t>
  </si>
  <si>
    <t>18/46</t>
  </si>
  <si>
    <t>22/46</t>
  </si>
  <si>
    <t>23/46</t>
  </si>
  <si>
    <t>25/46</t>
  </si>
  <si>
    <t>26/46</t>
  </si>
  <si>
    <t>29/46</t>
  </si>
  <si>
    <t>31/46</t>
  </si>
  <si>
    <t>33/46</t>
  </si>
  <si>
    <t>34/46</t>
  </si>
  <si>
    <t>35/46</t>
  </si>
  <si>
    <t>38/46</t>
  </si>
  <si>
    <t>40/46</t>
  </si>
  <si>
    <t>41/46</t>
  </si>
  <si>
    <t>43/46</t>
  </si>
  <si>
    <t>44/46</t>
  </si>
  <si>
    <t>45/46</t>
  </si>
  <si>
    <t>46/46</t>
  </si>
  <si>
    <t>MYSORE MULTICLASS YOUTH SAILING CHAMPIONSHIP 2021</t>
  </si>
  <si>
    <t>1/43</t>
  </si>
  <si>
    <t>1/6</t>
  </si>
  <si>
    <t>4/43</t>
  </si>
  <si>
    <t>6/43</t>
  </si>
  <si>
    <t>7/43</t>
  </si>
  <si>
    <t>8/43</t>
  </si>
  <si>
    <t>9/43</t>
  </si>
  <si>
    <t>10/43</t>
  </si>
  <si>
    <t>12/43</t>
  </si>
  <si>
    <t>13/43</t>
  </si>
  <si>
    <t>14/43</t>
  </si>
  <si>
    <t>15/43</t>
  </si>
  <si>
    <t>16/43</t>
  </si>
  <si>
    <t>K SRAVAN</t>
  </si>
  <si>
    <t>17/43</t>
  </si>
  <si>
    <t>18/43</t>
  </si>
  <si>
    <t>22/43</t>
  </si>
  <si>
    <t>23/43</t>
  </si>
  <si>
    <t>24/43</t>
  </si>
  <si>
    <t>AARTI VERMA</t>
  </si>
  <si>
    <t>26/43</t>
  </si>
  <si>
    <t>27/43</t>
  </si>
  <si>
    <t>29/43</t>
  </si>
  <si>
    <t>30/43</t>
  </si>
  <si>
    <t>31/43</t>
  </si>
  <si>
    <t>DEEPAK KUMAR M</t>
  </si>
  <si>
    <t>32/43</t>
  </si>
  <si>
    <t>33/43</t>
  </si>
  <si>
    <t>35/43</t>
  </si>
  <si>
    <t>36/43</t>
  </si>
  <si>
    <t>BHARATH KUMAR P</t>
  </si>
  <si>
    <t>37/43</t>
  </si>
  <si>
    <t>38/43</t>
  </si>
  <si>
    <t>T YASHWANTH</t>
  </si>
  <si>
    <t>39/43</t>
  </si>
  <si>
    <t>M JEEVAN KUMAR</t>
  </si>
  <si>
    <t>40/43</t>
  </si>
  <si>
    <t>41/43</t>
  </si>
  <si>
    <t>ABYAAN A</t>
  </si>
  <si>
    <t>42/43</t>
  </si>
  <si>
    <t>HARSHITA SINGH</t>
  </si>
  <si>
    <t>43/43</t>
  </si>
  <si>
    <t>28/43</t>
  </si>
  <si>
    <t>GANESH VISHWAKARMA</t>
  </si>
  <si>
    <t>08.08.2006</t>
  </si>
  <si>
    <t>SHIVPUJAN / S BARATH</t>
  </si>
  <si>
    <t>T VENKATESH/ DEEPAK SHUKLA</t>
  </si>
  <si>
    <t>1/5</t>
  </si>
  <si>
    <t>5/5</t>
  </si>
  <si>
    <t>2/5</t>
  </si>
  <si>
    <t>3/5</t>
  </si>
  <si>
    <t>29ER</t>
  </si>
  <si>
    <t>1/25</t>
  </si>
  <si>
    <t>2/25</t>
  </si>
  <si>
    <t>3/25</t>
  </si>
  <si>
    <t>5/25</t>
  </si>
  <si>
    <t>6/25</t>
  </si>
  <si>
    <t>7/25</t>
  </si>
  <si>
    <t>8/25</t>
  </si>
  <si>
    <t>9/25</t>
  </si>
  <si>
    <t>10/25</t>
  </si>
  <si>
    <t>12/25</t>
  </si>
  <si>
    <t>13/25</t>
  </si>
  <si>
    <t>15/25</t>
  </si>
  <si>
    <t>16/25</t>
  </si>
  <si>
    <t>18/25</t>
  </si>
  <si>
    <t>19/25</t>
  </si>
  <si>
    <t>20/25</t>
  </si>
  <si>
    <t>21/25</t>
  </si>
  <si>
    <t>22/25</t>
  </si>
  <si>
    <t>24/25</t>
  </si>
  <si>
    <t>KARL HANSOTIA</t>
  </si>
  <si>
    <t>LASER 4.7- BOYS</t>
  </si>
  <si>
    <t>LASER 4.7- GIRLS</t>
  </si>
  <si>
    <t>2/6</t>
  </si>
  <si>
    <t>3/6</t>
  </si>
  <si>
    <t>4/6</t>
  </si>
  <si>
    <t>5/6</t>
  </si>
  <si>
    <t>6/6</t>
  </si>
  <si>
    <t>06.12.2005</t>
  </si>
  <si>
    <t>12.07.2005</t>
  </si>
  <si>
    <t>10.05.2005</t>
  </si>
  <si>
    <t>07.05.2005</t>
  </si>
  <si>
    <t>19.04.2005</t>
  </si>
  <si>
    <t>25.07.2005</t>
  </si>
  <si>
    <t>20.03.2005</t>
  </si>
  <si>
    <t>01.02.2005</t>
  </si>
  <si>
    <t>29.11.2005</t>
  </si>
  <si>
    <t>07.09.2005</t>
  </si>
  <si>
    <t>02.06.2005</t>
  </si>
  <si>
    <t>07.06.2005</t>
  </si>
  <si>
    <t>27.06.2006</t>
  </si>
  <si>
    <t>31.05.2005</t>
  </si>
  <si>
    <t>10.06.2005</t>
  </si>
  <si>
    <t>13.08.2006</t>
  </si>
  <si>
    <t>20.08.2005</t>
  </si>
  <si>
    <t>30.10.2005</t>
  </si>
  <si>
    <t>10.11.2006</t>
  </si>
  <si>
    <t>01.03.2005</t>
  </si>
  <si>
    <t>12.03.2005</t>
  </si>
  <si>
    <t>13.07.2005</t>
  </si>
  <si>
    <t>18.07.2006</t>
  </si>
  <si>
    <t>23.06.2007</t>
  </si>
  <si>
    <t>02.04.2005</t>
  </si>
  <si>
    <t>15.12.2008</t>
  </si>
  <si>
    <t>10.06.2006</t>
  </si>
  <si>
    <t>28.05.2005</t>
  </si>
  <si>
    <t>28.01.2006</t>
  </si>
  <si>
    <t>26.06.2005</t>
  </si>
  <si>
    <t>28.09.2005</t>
  </si>
  <si>
    <t>04.10.2005</t>
  </si>
  <si>
    <t>29.09.2005</t>
  </si>
  <si>
    <t>27.07.2007</t>
  </si>
  <si>
    <t>01.07.2005</t>
  </si>
  <si>
    <t>10.05.2009</t>
  </si>
  <si>
    <t>12.11.2011</t>
  </si>
  <si>
    <t>20.06.2007</t>
  </si>
  <si>
    <t>17.12.2005</t>
  </si>
  <si>
    <t>NP</t>
  </si>
  <si>
    <t>21.08.2009</t>
  </si>
  <si>
    <t>06.04.2007</t>
  </si>
  <si>
    <t>12.05.2009</t>
  </si>
  <si>
    <t>15.01.2010</t>
  </si>
  <si>
    <t>01.11.2007</t>
  </si>
  <si>
    <t>27.08.2011</t>
  </si>
  <si>
    <t xml:space="preserve">Club </t>
  </si>
  <si>
    <t>Scores</t>
  </si>
  <si>
    <t>Total Scores</t>
  </si>
  <si>
    <t>NSS BHOPAL</t>
  </si>
  <si>
    <t>YCH</t>
  </si>
  <si>
    <t>NBSC</t>
  </si>
  <si>
    <t>TSC</t>
  </si>
  <si>
    <t>CESC</t>
  </si>
  <si>
    <t>RMYC</t>
  </si>
  <si>
    <t>TNSA</t>
  </si>
  <si>
    <t>PSA</t>
  </si>
  <si>
    <t>SSC</t>
  </si>
  <si>
    <t xml:space="preserve">Scores </t>
  </si>
  <si>
    <t>EMESA</t>
  </si>
  <si>
    <t>RBYC</t>
  </si>
  <si>
    <t>INWTC MUMBAI</t>
  </si>
  <si>
    <t>AWSA</t>
  </si>
  <si>
    <t>CLUB</t>
  </si>
  <si>
    <t>CLUBS</t>
  </si>
  <si>
    <t>Score</t>
  </si>
  <si>
    <t>Score doubled</t>
  </si>
  <si>
    <t>G PRITHA</t>
  </si>
  <si>
    <t>22.11.2008</t>
  </si>
  <si>
    <t>KETHAVATH NITHIN NAIK</t>
  </si>
  <si>
    <t>28.04.2007</t>
  </si>
  <si>
    <t>PRAVEEN R</t>
  </si>
  <si>
    <t>HRIDAY JAYRAM JOSHI</t>
  </si>
  <si>
    <t>10.09.2010</t>
  </si>
  <si>
    <t>CHINTAKAYALA SANTOSH</t>
  </si>
  <si>
    <t>NATIONALS 2019</t>
  </si>
  <si>
    <t>SCORES</t>
  </si>
  <si>
    <t>DOUBLED SCORES</t>
  </si>
  <si>
    <t>1/24</t>
  </si>
  <si>
    <t>6/24</t>
  </si>
  <si>
    <t>5/24</t>
  </si>
  <si>
    <t>7/24</t>
  </si>
  <si>
    <t>9/24</t>
  </si>
  <si>
    <t>15/24</t>
  </si>
  <si>
    <t>20/24</t>
  </si>
  <si>
    <t>SOMA AMOGH</t>
  </si>
  <si>
    <t xml:space="preserve">M </t>
  </si>
  <si>
    <t>15.11.2005</t>
  </si>
  <si>
    <t>21/24</t>
  </si>
  <si>
    <t>22/24</t>
  </si>
  <si>
    <t>11/24</t>
  </si>
  <si>
    <t>13/24</t>
  </si>
  <si>
    <t>19/24</t>
  </si>
  <si>
    <t>Nationals Score+ Best Two (out of three)</t>
  </si>
  <si>
    <t>Doubled Scores</t>
  </si>
  <si>
    <t>SACHIN GANESH</t>
  </si>
  <si>
    <t>16.03.2006</t>
  </si>
  <si>
    <t>GYA</t>
  </si>
  <si>
    <t>30.06.2005</t>
  </si>
  <si>
    <t>NAINCY RAI</t>
  </si>
  <si>
    <t>VIDHYANSHI MISHRA</t>
  </si>
  <si>
    <t>07.01.2005</t>
  </si>
  <si>
    <t>10.07.2005</t>
  </si>
  <si>
    <t>INWTC GOA</t>
  </si>
  <si>
    <t>02.08.2005</t>
  </si>
  <si>
    <t>4/5</t>
  </si>
  <si>
    <t>DOUBLED SOCRES</t>
  </si>
  <si>
    <t>S GAGAN/ ABHISHEK KUMAR PANDEY</t>
  </si>
  <si>
    <t>DAWOOD QURESHI/ PRADEEP THAKUR</t>
  </si>
  <si>
    <t>AKASH KUMAR/ SANTHOSH RANOTHU</t>
  </si>
  <si>
    <t>06.01.2003/ 01.02.2005</t>
  </si>
  <si>
    <t>17.01.2003/ 02.03.2003</t>
  </si>
  <si>
    <t>20.08.2005/ 06.01.2004</t>
  </si>
  <si>
    <t>12.10.2003/ 26.11.2003</t>
  </si>
  <si>
    <t>03.08.2003/ 02.08.2004</t>
  </si>
  <si>
    <t>PEARL M COLVALCAR/ SHIVANI NAYAK</t>
  </si>
  <si>
    <t>29.04.2006/ 22.06.2004</t>
  </si>
  <si>
    <t>Navyn Prabhakar/              R Neelanand</t>
  </si>
  <si>
    <t>10.05.2003 / 18.01.2004</t>
  </si>
  <si>
    <t>Dawood Quershi/              Pradeep Thakur</t>
  </si>
  <si>
    <t>17.01.2003/02.03.2003</t>
  </si>
  <si>
    <t>A Sanjay Reddy/                 T Ajay</t>
  </si>
  <si>
    <t>12.07.2005/31.05.2005</t>
  </si>
  <si>
    <t xml:space="preserve">Nationals 19 Score + Best two (out of three) </t>
  </si>
  <si>
    <t>50</t>
  </si>
  <si>
    <t>1/12</t>
  </si>
  <si>
    <t>2/12</t>
  </si>
  <si>
    <t>3/12</t>
  </si>
  <si>
    <t>4/12</t>
  </si>
  <si>
    <t>5/12</t>
  </si>
  <si>
    <t>6/12</t>
  </si>
  <si>
    <t>7/12</t>
  </si>
  <si>
    <t>8/12</t>
  </si>
  <si>
    <t>9/12</t>
  </si>
  <si>
    <t>10/12</t>
  </si>
  <si>
    <t>11/12</t>
  </si>
  <si>
    <t>12/12</t>
  </si>
  <si>
    <t>* 35th hyderabad sailing week event was combined for girls and boys. However the score for girls has been considered seperately as it is a separate event for girls in Asian Games</t>
  </si>
  <si>
    <t>YAI YOUTH NATIONALS 2021</t>
  </si>
  <si>
    <t>2/24</t>
  </si>
  <si>
    <t>3/24</t>
  </si>
  <si>
    <t>12/24</t>
  </si>
  <si>
    <t>18/24</t>
  </si>
  <si>
    <t>ADVAIT PRASANT MENON</t>
  </si>
  <si>
    <t>14/24</t>
  </si>
  <si>
    <t>10/24</t>
  </si>
  <si>
    <t>17/24</t>
  </si>
  <si>
    <t>10/10</t>
  </si>
  <si>
    <t>KRISHNENDRA SINGH</t>
  </si>
  <si>
    <t>25.06.2006</t>
  </si>
  <si>
    <t>SCORE</t>
  </si>
  <si>
    <t>YAI YOUTH NATIONALS 2021 (11-16 OCT)</t>
  </si>
  <si>
    <t>1/10</t>
  </si>
  <si>
    <t>2/10</t>
  </si>
  <si>
    <t>6/10</t>
  </si>
  <si>
    <t>7/10</t>
  </si>
  <si>
    <t>9/10</t>
  </si>
  <si>
    <t>3/10</t>
  </si>
  <si>
    <t>4/10</t>
  </si>
  <si>
    <t>5/10</t>
  </si>
  <si>
    <t>8/10</t>
  </si>
  <si>
    <t>SANIKA DAGA</t>
  </si>
  <si>
    <t>28.06.2006</t>
  </si>
  <si>
    <t>LASER RADIAL - JR</t>
  </si>
  <si>
    <t>D ADHISH</t>
  </si>
  <si>
    <t>K NITHIN NAIK</t>
  </si>
  <si>
    <t>ARYAN HARSHYANA</t>
  </si>
  <si>
    <t>MSC</t>
  </si>
  <si>
    <t>30.05.2005</t>
  </si>
  <si>
    <t>25.02.2004</t>
  </si>
  <si>
    <t>07.06.2008</t>
  </si>
  <si>
    <t>MYSORE MULTICLASS YOUTH SAILING CHAMPIONSHIP 2021 (31 AUG)</t>
  </si>
  <si>
    <t>12th MONSOON REGATTA 2021 (05 Aug)</t>
  </si>
  <si>
    <t>1/72</t>
  </si>
  <si>
    <t>3/72</t>
  </si>
  <si>
    <t>4/72</t>
  </si>
  <si>
    <t>5/72</t>
  </si>
  <si>
    <t>6/72</t>
  </si>
  <si>
    <t>8/72</t>
  </si>
  <si>
    <t>9/72</t>
  </si>
  <si>
    <t>10/72</t>
  </si>
  <si>
    <t>11/72</t>
  </si>
  <si>
    <t>13/72</t>
  </si>
  <si>
    <t>12/72</t>
  </si>
  <si>
    <t>45/72</t>
  </si>
  <si>
    <t>ARAHANT VEERAREDDY</t>
  </si>
  <si>
    <t>14.02.2008</t>
  </si>
  <si>
    <t>14/72</t>
  </si>
  <si>
    <t>16/72</t>
  </si>
  <si>
    <t>PRESLEE</t>
  </si>
  <si>
    <t>17/72</t>
  </si>
  <si>
    <t>18/72</t>
  </si>
  <si>
    <t>19/72</t>
  </si>
  <si>
    <t>01.04.2008</t>
  </si>
  <si>
    <t>22/72</t>
  </si>
  <si>
    <t>24/72</t>
  </si>
  <si>
    <t>K ABHIRAM</t>
  </si>
  <si>
    <t>25.11.2007</t>
  </si>
  <si>
    <t>25/72</t>
  </si>
  <si>
    <t>26/72</t>
  </si>
  <si>
    <t>27/72</t>
  </si>
  <si>
    <t>28/72</t>
  </si>
  <si>
    <t>29/72</t>
  </si>
  <si>
    <t>32/72</t>
  </si>
  <si>
    <t>30/72</t>
  </si>
  <si>
    <t>42/72</t>
  </si>
  <si>
    <t>38/72</t>
  </si>
  <si>
    <t>BONGUR BUNNY</t>
  </si>
  <si>
    <t>01.01.2010</t>
  </si>
  <si>
    <t>31/72</t>
  </si>
  <si>
    <t>39/72</t>
  </si>
  <si>
    <t>41/72</t>
  </si>
  <si>
    <t>33/72</t>
  </si>
  <si>
    <t>44/72</t>
  </si>
  <si>
    <t>37/72</t>
  </si>
  <si>
    <t>47/72</t>
  </si>
  <si>
    <t>AHILESH</t>
  </si>
  <si>
    <t>MANIDEEP P</t>
  </si>
  <si>
    <t>K VIGNESH</t>
  </si>
  <si>
    <t>34/72</t>
  </si>
  <si>
    <t>35/72</t>
  </si>
  <si>
    <t>36/72</t>
  </si>
  <si>
    <t>40/72</t>
  </si>
  <si>
    <t>YASH</t>
  </si>
  <si>
    <t>RINS</t>
  </si>
  <si>
    <t xml:space="preserve">AAYUSH </t>
  </si>
  <si>
    <t>46/72</t>
  </si>
  <si>
    <t>B SAHITH</t>
  </si>
  <si>
    <t>48/72</t>
  </si>
  <si>
    <t>57/72</t>
  </si>
  <si>
    <t>58/72</t>
  </si>
  <si>
    <t>52/72</t>
  </si>
  <si>
    <t>ANSH KUMAR</t>
  </si>
  <si>
    <t>VIVAN KUDALE</t>
  </si>
  <si>
    <t>SANJANA BHASIN</t>
  </si>
  <si>
    <t>49/72</t>
  </si>
  <si>
    <t>50/72</t>
  </si>
  <si>
    <t>51/72</t>
  </si>
  <si>
    <t>DIVESH</t>
  </si>
  <si>
    <t>SHAGUN TOMAR</t>
  </si>
  <si>
    <t>DOKI SATHWIK</t>
  </si>
  <si>
    <t>53/72</t>
  </si>
  <si>
    <t>54/72</t>
  </si>
  <si>
    <t>55/72</t>
  </si>
  <si>
    <t>56/72</t>
  </si>
  <si>
    <t>61/72</t>
  </si>
  <si>
    <t>PROGYA DAS</t>
  </si>
  <si>
    <t>DEENA SHEKAR KEVIN RAJ</t>
  </si>
  <si>
    <t>BELAPALAM SHYAM</t>
  </si>
  <si>
    <t>TALLARI SHASHANK RAJ</t>
  </si>
  <si>
    <t>RANJITH M</t>
  </si>
  <si>
    <t>59/72</t>
  </si>
  <si>
    <t>60/72</t>
  </si>
  <si>
    <t>62/72</t>
  </si>
  <si>
    <t>NIKITA HANS</t>
  </si>
  <si>
    <t>AADYA TYAGI</t>
  </si>
  <si>
    <t>BHARATH CHANDRA VK</t>
  </si>
  <si>
    <t>ARYAMAN SUNIL TRIVEDI</t>
  </si>
  <si>
    <t>69/72</t>
  </si>
  <si>
    <t>KRISHA SINGH</t>
  </si>
  <si>
    <t>ARYA VINOD KARWAR</t>
  </si>
  <si>
    <t>LAKSHAY RAJ SINGH</t>
  </si>
  <si>
    <t>DEVANSHI SINGH</t>
  </si>
  <si>
    <t>INWTC HAMLA</t>
  </si>
  <si>
    <t>YAJAT SINGH</t>
  </si>
  <si>
    <t>INWTC OKHA</t>
  </si>
  <si>
    <t>63/72</t>
  </si>
  <si>
    <t>64/72</t>
  </si>
  <si>
    <t>65/72</t>
  </si>
  <si>
    <t>66/72</t>
  </si>
  <si>
    <t>67/72</t>
  </si>
  <si>
    <t>68/72</t>
  </si>
  <si>
    <t>70/72</t>
  </si>
  <si>
    <t>71/72</t>
  </si>
  <si>
    <t>72/72</t>
  </si>
  <si>
    <t>01.07.2007</t>
  </si>
  <si>
    <t>12.08.2010</t>
  </si>
  <si>
    <t>25.10.2007</t>
  </si>
  <si>
    <t>25.06.2007</t>
  </si>
  <si>
    <t>06.01.2008</t>
  </si>
  <si>
    <t>TANEESHA J (NOT YAI MEMBER)</t>
  </si>
  <si>
    <t>22.08.2008</t>
  </si>
  <si>
    <t>22.08.2011</t>
  </si>
  <si>
    <t>22.08.2013</t>
  </si>
  <si>
    <t>01.02.2010</t>
  </si>
  <si>
    <t>15.10.2009</t>
  </si>
  <si>
    <t>14.07.2009</t>
  </si>
  <si>
    <t>06.12.2010</t>
  </si>
  <si>
    <t>13.10.2010</t>
  </si>
  <si>
    <t>09.11.2010</t>
  </si>
  <si>
    <t>27.01.2010</t>
  </si>
  <si>
    <t>07.03.2010</t>
  </si>
  <si>
    <t>03.04.2011</t>
  </si>
  <si>
    <t>11.06.2009</t>
  </si>
  <si>
    <t>18.11.2009</t>
  </si>
  <si>
    <t>20.03.2009</t>
  </si>
  <si>
    <t>24.07.2010</t>
  </si>
  <si>
    <t>04.12.2009</t>
  </si>
  <si>
    <t>13.11.2010</t>
  </si>
  <si>
    <t>02.12.2010</t>
  </si>
  <si>
    <t>21.09.2012</t>
  </si>
  <si>
    <t>01.06.2009</t>
  </si>
  <si>
    <t>30.09.2013</t>
  </si>
  <si>
    <t>1/1</t>
  </si>
  <si>
    <t>2/2</t>
  </si>
  <si>
    <t>YAI YOUTH NATIONALS 2021 (16 OCT 21)</t>
  </si>
  <si>
    <t>ABHINAY YADAV</t>
  </si>
  <si>
    <t>05.01.2005</t>
  </si>
  <si>
    <t>SANTHOSH BANOTHU/ AKASH</t>
  </si>
  <si>
    <t>06.01.2004/ 20.08.2005</t>
  </si>
  <si>
    <t>NAINCY RAI/ ANIRAJ SENDHAV</t>
  </si>
  <si>
    <t>VIDHYANSHI MISHRA/ MANISH SHARMA</t>
  </si>
  <si>
    <t>PUSHKAR TEMBHRE/ VANSHIKA S PARIHAR</t>
  </si>
  <si>
    <t>07.01.2005/ 15.08.2005</t>
  </si>
  <si>
    <t>10.07.2005/ 24.03.2006</t>
  </si>
  <si>
    <t>13.07.2005/ 07.06.2003</t>
  </si>
  <si>
    <t>NATIONALS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</si>
</sst>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0" xfId="0" applyAlignment="1">
      <alignment horizontal="center" vertical="center"/>
    </xf>
    <xf numFmtId="49" fontId="3" fillId="0" borderId="1" xfId="0" applyNumberFormat="1" applyFont="1" applyBorder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Fill="1" applyBorder="1"/>
    <xf numFmtId="49" fontId="0" fillId="0" borderId="1" xfId="0" applyNumberForma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49" fontId="0" fillId="0" borderId="1" xfId="0" applyNumberFormat="1" applyBorder="1"/>
    <xf numFmtId="0" fontId="4" fillId="0" borderId="1" xfId="0" applyFont="1" applyBorder="1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49" fontId="0" fillId="0" borderId="0" xfId="0" applyNumberFormat="1" applyBorder="1"/>
    <xf numFmtId="0" fontId="0" fillId="0" borderId="0" xfId="0" applyBorder="1"/>
    <xf numFmtId="49" fontId="4" fillId="0" borderId="1" xfId="0" applyNumberFormat="1" applyFont="1" applyBorder="1"/>
    <xf numFmtId="0" fontId="0" fillId="0" borderId="0" xfId="0" applyFill="1" applyBorder="1"/>
    <xf numFmtId="49" fontId="0" fillId="0" borderId="1" xfId="0" applyNumberFormat="1" applyFont="1" applyBorder="1"/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2" fontId="4" fillId="3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/>
    <xf numFmtId="0" fontId="0" fillId="0" borderId="1" xfId="0" applyBorder="1"/>
    <xf numFmtId="0" fontId="3" fillId="0" borderId="1" xfId="0" applyFont="1" applyBorder="1"/>
    <xf numFmtId="0" fontId="0" fillId="0" borderId="1" xfId="0" applyFill="1" applyBorder="1"/>
    <xf numFmtId="49" fontId="4" fillId="0" borderId="1" xfId="0" applyNumberFormat="1" applyFont="1" applyFill="1" applyBorder="1"/>
    <xf numFmtId="0" fontId="0" fillId="0" borderId="3" xfId="0" applyBorder="1"/>
    <xf numFmtId="0" fontId="4" fillId="0" borderId="1" xfId="0" applyFont="1" applyFill="1" applyBorder="1"/>
    <xf numFmtId="0" fontId="0" fillId="2" borderId="1" xfId="0" applyFill="1" applyBorder="1"/>
    <xf numFmtId="49" fontId="0" fillId="0" borderId="1" xfId="0" applyNumberFormat="1" applyFill="1" applyBorder="1"/>
    <xf numFmtId="49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quotePrefix="1" applyFont="1" applyBorder="1" applyAlignment="1">
      <alignment horizontal="center"/>
    </xf>
    <xf numFmtId="0" fontId="3" fillId="0" borderId="1" xfId="0" applyFont="1" applyFill="1" applyBorder="1"/>
    <xf numFmtId="49" fontId="8" fillId="0" borderId="1" xfId="0" applyNumberFormat="1" applyFont="1" applyFill="1" applyBorder="1"/>
    <xf numFmtId="0" fontId="0" fillId="0" borderId="1" xfId="0" quotePrefix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49" fontId="0" fillId="0" borderId="0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/>
    <xf numFmtId="0" fontId="3" fillId="2" borderId="1" xfId="0" applyFont="1" applyFill="1" applyBorder="1"/>
    <xf numFmtId="0" fontId="1" fillId="2" borderId="1" xfId="0" applyFont="1" applyFill="1" applyBorder="1"/>
    <xf numFmtId="0" fontId="1" fillId="2" borderId="3" xfId="0" applyFont="1" applyFill="1" applyBorder="1" applyAlignment="1">
      <alignment wrapText="1"/>
    </xf>
    <xf numFmtId="49" fontId="1" fillId="2" borderId="1" xfId="0" applyNumberFormat="1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0" fillId="0" borderId="4" xfId="0" applyFill="1" applyBorder="1"/>
    <xf numFmtId="0" fontId="1" fillId="2" borderId="3" xfId="0" applyFont="1" applyFill="1" applyBorder="1"/>
    <xf numFmtId="49" fontId="0" fillId="0" borderId="4" xfId="0" applyNumberFormat="1" applyFill="1" applyBorder="1"/>
    <xf numFmtId="0" fontId="0" fillId="2" borderId="4" xfId="0" applyFill="1" applyBorder="1"/>
    <xf numFmtId="0" fontId="10" fillId="0" borderId="1" xfId="0" applyFont="1" applyBorder="1"/>
    <xf numFmtId="0" fontId="10" fillId="2" borderId="1" xfId="0" applyFont="1" applyFill="1" applyBorder="1"/>
    <xf numFmtId="0" fontId="11" fillId="0" borderId="1" xfId="0" applyFont="1" applyBorder="1"/>
    <xf numFmtId="49" fontId="10" fillId="0" borderId="1" xfId="0" applyNumberFormat="1" applyFont="1" applyBorder="1"/>
    <xf numFmtId="0" fontId="0" fillId="2" borderId="4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4" xfId="0" quotePrefix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49" fontId="0" fillId="2" borderId="0" xfId="0" applyNumberForma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3" borderId="0" xfId="0" applyFill="1" applyBorder="1" applyAlignment="1">
      <alignment horizontal="center"/>
    </xf>
    <xf numFmtId="12" fontId="4" fillId="3" borderId="4" xfId="0" applyNumberFormat="1" applyFont="1" applyFill="1" applyBorder="1" applyAlignment="1">
      <alignment horizontal="center"/>
    </xf>
    <xf numFmtId="0" fontId="0" fillId="0" borderId="4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 vertical="top" wrapText="1"/>
    </xf>
    <xf numFmtId="0" fontId="5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wrapText="1"/>
    </xf>
    <xf numFmtId="0" fontId="7" fillId="0" borderId="2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4"/>
  <sheetViews>
    <sheetView tabSelected="1" view="pageBreakPreview" topLeftCell="A10" zoomScaleNormal="100" zoomScaleSheetLayoutView="100" workbookViewId="0">
      <selection activeCell="E27" sqref="E27"/>
    </sheetView>
  </sheetViews>
  <sheetFormatPr defaultRowHeight="15" x14ac:dyDescent="0.25"/>
  <cols>
    <col min="2" max="2" width="26.5703125" customWidth="1"/>
    <col min="3" max="3" width="15.5703125" customWidth="1"/>
    <col min="4" max="4" width="13.5703125" customWidth="1"/>
    <col min="5" max="5" width="12.5703125" customWidth="1"/>
    <col min="6" max="6" width="12" customWidth="1"/>
    <col min="7" max="7" width="8.7109375" customWidth="1"/>
    <col min="8" max="8" width="9" customWidth="1"/>
    <col min="9" max="9" width="18.7109375" customWidth="1"/>
    <col min="10" max="10" width="7.140625" customWidth="1"/>
    <col min="11" max="11" width="18.7109375" style="33" customWidth="1"/>
    <col min="12" max="12" width="9" style="33" customWidth="1"/>
  </cols>
  <sheetData>
    <row r="1" spans="1:13" ht="21" x14ac:dyDescent="0.35">
      <c r="A1" s="89" t="s">
        <v>18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3" ht="81.75" customHeight="1" x14ac:dyDescent="0.25">
      <c r="A2" s="17" t="s">
        <v>19</v>
      </c>
      <c r="B2" s="17" t="s">
        <v>1</v>
      </c>
      <c r="C2" s="17" t="s">
        <v>306</v>
      </c>
      <c r="D2" s="17" t="s">
        <v>20</v>
      </c>
      <c r="E2" s="17" t="s">
        <v>5</v>
      </c>
      <c r="F2" s="23" t="s">
        <v>398</v>
      </c>
      <c r="G2" s="60" t="s">
        <v>325</v>
      </c>
      <c r="H2" s="23" t="s">
        <v>326</v>
      </c>
      <c r="I2" s="23" t="s">
        <v>432</v>
      </c>
      <c r="J2" s="60" t="s">
        <v>307</v>
      </c>
      <c r="K2" s="23" t="s">
        <v>431</v>
      </c>
      <c r="L2" s="60" t="s">
        <v>307</v>
      </c>
      <c r="M2" s="23" t="s">
        <v>308</v>
      </c>
    </row>
    <row r="3" spans="1:13" ht="18.75" customHeight="1" x14ac:dyDescent="0.25">
      <c r="A3" s="14">
        <v>1</v>
      </c>
      <c r="B3" s="34" t="s">
        <v>30</v>
      </c>
      <c r="C3" s="34" t="s">
        <v>309</v>
      </c>
      <c r="D3" s="34" t="s">
        <v>21</v>
      </c>
      <c r="E3" s="35" t="s">
        <v>22</v>
      </c>
      <c r="F3" s="16" t="s">
        <v>433</v>
      </c>
      <c r="G3" s="35">
        <v>19</v>
      </c>
      <c r="H3" s="61">
        <f>G3*2</f>
        <v>38</v>
      </c>
      <c r="I3" s="16" t="s">
        <v>105</v>
      </c>
      <c r="J3" s="40">
        <v>40</v>
      </c>
      <c r="K3" s="16" t="s">
        <v>181</v>
      </c>
      <c r="L3" s="40">
        <v>30</v>
      </c>
      <c r="M3" s="14">
        <f>H3+J3+L3</f>
        <v>108</v>
      </c>
    </row>
    <row r="4" spans="1:13" ht="18.75" customHeight="1" x14ac:dyDescent="0.25">
      <c r="A4" s="34">
        <v>2</v>
      </c>
      <c r="B4" s="34" t="s">
        <v>31</v>
      </c>
      <c r="C4" s="14" t="s">
        <v>309</v>
      </c>
      <c r="D4" s="34" t="s">
        <v>24</v>
      </c>
      <c r="E4" s="34" t="s">
        <v>28</v>
      </c>
      <c r="F4" s="16" t="s">
        <v>434</v>
      </c>
      <c r="G4" s="14">
        <v>42</v>
      </c>
      <c r="H4" s="61">
        <f>G4*2</f>
        <v>84</v>
      </c>
      <c r="I4" s="16" t="s">
        <v>81</v>
      </c>
      <c r="J4" s="40">
        <v>57</v>
      </c>
      <c r="K4" s="16" t="s">
        <v>184</v>
      </c>
      <c r="L4" s="40">
        <v>79</v>
      </c>
      <c r="M4" s="34">
        <f>H4+J4+L4</f>
        <v>220</v>
      </c>
    </row>
    <row r="5" spans="1:13" ht="18.75" customHeight="1" x14ac:dyDescent="0.25">
      <c r="A5" s="34">
        <v>3</v>
      </c>
      <c r="B5" s="14" t="s">
        <v>36</v>
      </c>
      <c r="C5" s="14" t="s">
        <v>312</v>
      </c>
      <c r="D5" s="34" t="s">
        <v>21</v>
      </c>
      <c r="E5" s="34" t="s">
        <v>77</v>
      </c>
      <c r="F5" s="16" t="s">
        <v>437</v>
      </c>
      <c r="G5" s="34">
        <v>75</v>
      </c>
      <c r="H5" s="61">
        <f>G5*2</f>
        <v>150</v>
      </c>
      <c r="I5" s="16" t="s">
        <v>86</v>
      </c>
      <c r="J5" s="40">
        <v>112</v>
      </c>
      <c r="K5" s="16" t="s">
        <v>183</v>
      </c>
      <c r="L5" s="40">
        <v>64</v>
      </c>
      <c r="M5" s="34">
        <f>H5+J5+L5</f>
        <v>326</v>
      </c>
    </row>
    <row r="6" spans="1:13" ht="18.75" customHeight="1" x14ac:dyDescent="0.25">
      <c r="A6" s="34">
        <v>4</v>
      </c>
      <c r="B6" s="14" t="s">
        <v>35</v>
      </c>
      <c r="C6" s="14" t="s">
        <v>312</v>
      </c>
      <c r="D6" s="14" t="s">
        <v>21</v>
      </c>
      <c r="E6" s="14" t="s">
        <v>80</v>
      </c>
      <c r="F6" s="16" t="s">
        <v>435</v>
      </c>
      <c r="G6" s="14">
        <v>73</v>
      </c>
      <c r="H6" s="61">
        <f>G6*2</f>
        <v>146</v>
      </c>
      <c r="I6" s="16" t="s">
        <v>85</v>
      </c>
      <c r="J6" s="40">
        <v>99</v>
      </c>
      <c r="K6" s="16" t="s">
        <v>190</v>
      </c>
      <c r="L6" s="40">
        <v>132</v>
      </c>
      <c r="M6" s="34">
        <f>H6+J6+L6</f>
        <v>377</v>
      </c>
    </row>
    <row r="7" spans="1:13" ht="18.75" customHeight="1" x14ac:dyDescent="0.25">
      <c r="A7" s="34">
        <v>5</v>
      </c>
      <c r="B7" s="34" t="s">
        <v>34</v>
      </c>
      <c r="C7" s="34" t="s">
        <v>309</v>
      </c>
      <c r="D7" s="34" t="s">
        <v>21</v>
      </c>
      <c r="E7" s="14" t="s">
        <v>23</v>
      </c>
      <c r="F7" s="16" t="s">
        <v>441</v>
      </c>
      <c r="G7" s="14">
        <v>94</v>
      </c>
      <c r="H7" s="61">
        <f>G7*2</f>
        <v>188</v>
      </c>
      <c r="I7" s="16" t="s">
        <v>84</v>
      </c>
      <c r="J7" s="40">
        <v>87</v>
      </c>
      <c r="K7" s="16" t="s">
        <v>197</v>
      </c>
      <c r="L7" s="40">
        <v>170</v>
      </c>
      <c r="M7" s="34">
        <f>H7+J7+L7</f>
        <v>445</v>
      </c>
    </row>
    <row r="8" spans="1:13" ht="18.75" customHeight="1" x14ac:dyDescent="0.25">
      <c r="A8" s="34">
        <v>6</v>
      </c>
      <c r="B8" s="34" t="s">
        <v>32</v>
      </c>
      <c r="C8" s="34" t="s">
        <v>309</v>
      </c>
      <c r="D8" s="34" t="s">
        <v>21</v>
      </c>
      <c r="E8" s="14" t="s">
        <v>78</v>
      </c>
      <c r="F8" s="16" t="s">
        <v>451</v>
      </c>
      <c r="G8" s="14">
        <v>166</v>
      </c>
      <c r="H8" s="61">
        <f>G8*2</f>
        <v>332</v>
      </c>
      <c r="I8" s="16" t="s">
        <v>82</v>
      </c>
      <c r="J8" s="40">
        <v>61</v>
      </c>
      <c r="K8" s="16" t="s">
        <v>186</v>
      </c>
      <c r="L8" s="40">
        <v>90</v>
      </c>
      <c r="M8" s="34">
        <f>H8+J8+L8</f>
        <v>483</v>
      </c>
    </row>
    <row r="9" spans="1:13" ht="18.75" customHeight="1" x14ac:dyDescent="0.25">
      <c r="A9" s="34">
        <v>7</v>
      </c>
      <c r="B9" s="34" t="s">
        <v>73</v>
      </c>
      <c r="C9" s="34" t="s">
        <v>312</v>
      </c>
      <c r="D9" s="34" t="s">
        <v>21</v>
      </c>
      <c r="E9" s="14" t="s">
        <v>72</v>
      </c>
      <c r="F9" s="26" t="s">
        <v>440</v>
      </c>
      <c r="G9" s="34">
        <v>94</v>
      </c>
      <c r="H9" s="61">
        <f>G9*2</f>
        <v>188</v>
      </c>
      <c r="I9" s="16" t="s">
        <v>91</v>
      </c>
      <c r="J9" s="40">
        <v>163</v>
      </c>
      <c r="K9" s="16" t="s">
        <v>191</v>
      </c>
      <c r="L9" s="40">
        <v>132</v>
      </c>
      <c r="M9" s="34">
        <f>H9+J9+L9</f>
        <v>483</v>
      </c>
    </row>
    <row r="10" spans="1:13" ht="18.75" customHeight="1" x14ac:dyDescent="0.25">
      <c r="A10" s="34">
        <v>8</v>
      </c>
      <c r="B10" s="34" t="s">
        <v>41</v>
      </c>
      <c r="C10" s="34" t="s">
        <v>311</v>
      </c>
      <c r="D10" s="34" t="s">
        <v>21</v>
      </c>
      <c r="E10" s="14" t="s">
        <v>74</v>
      </c>
      <c r="F10" s="16" t="s">
        <v>443</v>
      </c>
      <c r="G10" s="14">
        <v>113</v>
      </c>
      <c r="H10" s="61">
        <f>G10*2</f>
        <v>226</v>
      </c>
      <c r="I10" s="16" t="s">
        <v>90</v>
      </c>
      <c r="J10" s="40">
        <v>142</v>
      </c>
      <c r="K10" s="16" t="s">
        <v>187</v>
      </c>
      <c r="L10" s="40">
        <v>122</v>
      </c>
      <c r="M10" s="34">
        <f>H10+J10+L10</f>
        <v>490</v>
      </c>
    </row>
    <row r="11" spans="1:13" ht="18.75" customHeight="1" x14ac:dyDescent="0.25">
      <c r="A11" s="34">
        <v>9</v>
      </c>
      <c r="B11" s="14" t="s">
        <v>37</v>
      </c>
      <c r="C11" s="14" t="s">
        <v>311</v>
      </c>
      <c r="D11" s="14" t="s">
        <v>21</v>
      </c>
      <c r="E11" s="14" t="s">
        <v>76</v>
      </c>
      <c r="F11" s="16" t="s">
        <v>442</v>
      </c>
      <c r="G11" s="14">
        <v>117</v>
      </c>
      <c r="H11" s="61">
        <f>G11*2</f>
        <v>234</v>
      </c>
      <c r="I11" s="16" t="s">
        <v>87</v>
      </c>
      <c r="J11" s="40">
        <v>123</v>
      </c>
      <c r="K11" s="16" t="s">
        <v>192</v>
      </c>
      <c r="L11" s="40">
        <v>133</v>
      </c>
      <c r="M11" s="34">
        <f>H11+J11+L11</f>
        <v>490</v>
      </c>
    </row>
    <row r="12" spans="1:13" ht="18.75" customHeight="1" x14ac:dyDescent="0.25">
      <c r="A12" s="34">
        <v>10</v>
      </c>
      <c r="B12" s="34" t="s">
        <v>33</v>
      </c>
      <c r="C12" s="34" t="s">
        <v>312</v>
      </c>
      <c r="D12" s="34" t="s">
        <v>21</v>
      </c>
      <c r="E12" s="34" t="s">
        <v>79</v>
      </c>
      <c r="F12" s="16" t="s">
        <v>448</v>
      </c>
      <c r="G12" s="34">
        <v>137</v>
      </c>
      <c r="H12" s="61">
        <f>G12*2</f>
        <v>274</v>
      </c>
      <c r="I12" s="16" t="s">
        <v>83</v>
      </c>
      <c r="J12" s="40">
        <v>68</v>
      </c>
      <c r="K12" s="16" t="s">
        <v>199</v>
      </c>
      <c r="L12" s="40">
        <v>151</v>
      </c>
      <c r="M12" s="34">
        <f>H12+J12+L12</f>
        <v>493</v>
      </c>
    </row>
    <row r="13" spans="1:13" ht="18.75" customHeight="1" x14ac:dyDescent="0.25">
      <c r="A13" s="34">
        <v>11</v>
      </c>
      <c r="B13" s="34" t="s">
        <v>45</v>
      </c>
      <c r="C13" s="14" t="s">
        <v>312</v>
      </c>
      <c r="D13" s="34" t="s">
        <v>21</v>
      </c>
      <c r="E13" s="34" t="s">
        <v>69</v>
      </c>
      <c r="F13" s="26" t="s">
        <v>436</v>
      </c>
      <c r="G13" s="34">
        <v>74</v>
      </c>
      <c r="H13" s="61">
        <f>G13*2</f>
        <v>148</v>
      </c>
      <c r="I13" s="16" t="s">
        <v>95</v>
      </c>
      <c r="J13" s="40">
        <v>221</v>
      </c>
      <c r="K13" s="16" t="s">
        <v>189</v>
      </c>
      <c r="L13" s="40">
        <v>126</v>
      </c>
      <c r="M13" s="34">
        <f>H13+J13+L13</f>
        <v>495</v>
      </c>
    </row>
    <row r="14" spans="1:13" ht="18.75" customHeight="1" x14ac:dyDescent="0.25">
      <c r="A14" s="34">
        <v>12</v>
      </c>
      <c r="B14" s="34" t="s">
        <v>46</v>
      </c>
      <c r="C14" s="14" t="s">
        <v>310</v>
      </c>
      <c r="D14" s="34" t="s">
        <v>21</v>
      </c>
      <c r="E14" s="34" t="s">
        <v>68</v>
      </c>
      <c r="F14" s="26" t="s">
        <v>439</v>
      </c>
      <c r="G14" s="34">
        <v>92</v>
      </c>
      <c r="H14" s="61">
        <f>G14*2</f>
        <v>184</v>
      </c>
      <c r="I14" s="16" t="s">
        <v>96</v>
      </c>
      <c r="J14" s="40">
        <v>246</v>
      </c>
      <c r="K14" s="16" t="s">
        <v>188</v>
      </c>
      <c r="L14" s="40">
        <v>124</v>
      </c>
      <c r="M14" s="34">
        <f>H14+J14+L14</f>
        <v>554</v>
      </c>
    </row>
    <row r="15" spans="1:13" ht="18.75" customHeight="1" x14ac:dyDescent="0.25">
      <c r="A15" s="34">
        <v>13</v>
      </c>
      <c r="B15" s="34" t="s">
        <v>44</v>
      </c>
      <c r="C15" s="34" t="s">
        <v>310</v>
      </c>
      <c r="D15" s="34" t="s">
        <v>24</v>
      </c>
      <c r="E15" s="34" t="s">
        <v>70</v>
      </c>
      <c r="F15" s="26" t="s">
        <v>438</v>
      </c>
      <c r="G15" s="14">
        <v>86</v>
      </c>
      <c r="H15" s="61">
        <f>G15*2</f>
        <v>172</v>
      </c>
      <c r="I15" s="16" t="s">
        <v>94</v>
      </c>
      <c r="J15" s="40">
        <v>213</v>
      </c>
      <c r="K15" s="16" t="s">
        <v>198</v>
      </c>
      <c r="L15" s="40">
        <v>170</v>
      </c>
      <c r="M15" s="34">
        <f>H15+J15+L15</f>
        <v>555</v>
      </c>
    </row>
    <row r="16" spans="1:13" ht="18.75" customHeight="1" x14ac:dyDescent="0.25">
      <c r="A16" s="34">
        <v>14</v>
      </c>
      <c r="B16" s="34" t="s">
        <v>42</v>
      </c>
      <c r="C16" s="34" t="s">
        <v>310</v>
      </c>
      <c r="D16" s="34" t="s">
        <v>21</v>
      </c>
      <c r="E16" s="34" t="s">
        <v>71</v>
      </c>
      <c r="F16" s="26" t="s">
        <v>452</v>
      </c>
      <c r="G16" s="34">
        <v>175</v>
      </c>
      <c r="H16" s="61">
        <f>G16*2</f>
        <v>350</v>
      </c>
      <c r="I16" s="16" t="s">
        <v>92</v>
      </c>
      <c r="J16" s="40">
        <v>175</v>
      </c>
      <c r="K16" s="16" t="s">
        <v>196</v>
      </c>
      <c r="L16" s="40">
        <v>149</v>
      </c>
      <c r="M16" s="34">
        <f>H16+J16+L16</f>
        <v>674</v>
      </c>
    </row>
    <row r="17" spans="1:13" ht="18.75" customHeight="1" x14ac:dyDescent="0.25">
      <c r="A17" s="34">
        <v>15</v>
      </c>
      <c r="B17" s="36" t="s">
        <v>194</v>
      </c>
      <c r="C17" s="36" t="s">
        <v>310</v>
      </c>
      <c r="D17" s="36" t="s">
        <v>21</v>
      </c>
      <c r="E17" s="34" t="s">
        <v>29</v>
      </c>
      <c r="F17" s="16" t="s">
        <v>454</v>
      </c>
      <c r="G17" s="14">
        <v>194</v>
      </c>
      <c r="H17" s="61">
        <f>G17*2</f>
        <v>388</v>
      </c>
      <c r="I17" s="17" t="s">
        <v>299</v>
      </c>
      <c r="J17" s="40">
        <v>420</v>
      </c>
      <c r="K17" s="16" t="s">
        <v>195</v>
      </c>
      <c r="L17" s="40">
        <v>148</v>
      </c>
      <c r="M17" s="34">
        <f>H17+J17+L17</f>
        <v>956</v>
      </c>
    </row>
    <row r="18" spans="1:13" ht="18.75" customHeight="1" x14ac:dyDescent="0.25">
      <c r="A18" s="34">
        <v>16</v>
      </c>
      <c r="B18" s="14" t="s">
        <v>47</v>
      </c>
      <c r="C18" s="14" t="s">
        <v>311</v>
      </c>
      <c r="D18" s="14" t="s">
        <v>21</v>
      </c>
      <c r="E18" s="14" t="s">
        <v>67</v>
      </c>
      <c r="F18" s="16" t="s">
        <v>455</v>
      </c>
      <c r="G18" s="34">
        <v>224</v>
      </c>
      <c r="H18" s="61">
        <f>G18*2</f>
        <v>448</v>
      </c>
      <c r="I18" s="16" t="s">
        <v>97</v>
      </c>
      <c r="J18" s="40">
        <v>282</v>
      </c>
      <c r="K18" s="16" t="s">
        <v>223</v>
      </c>
      <c r="L18" s="40">
        <v>236</v>
      </c>
      <c r="M18" s="34">
        <f>H18+J18+L18</f>
        <v>966</v>
      </c>
    </row>
    <row r="19" spans="1:13" ht="18.75" customHeight="1" x14ac:dyDescent="0.25">
      <c r="A19" s="34">
        <v>17</v>
      </c>
      <c r="B19" s="34" t="s">
        <v>52</v>
      </c>
      <c r="C19" s="34" t="s">
        <v>314</v>
      </c>
      <c r="D19" s="34" t="s">
        <v>24</v>
      </c>
      <c r="E19" s="34" t="s">
        <v>61</v>
      </c>
      <c r="F19" s="26" t="s">
        <v>460</v>
      </c>
      <c r="G19" s="34">
        <v>248</v>
      </c>
      <c r="H19" s="61">
        <f>G19*2</f>
        <v>496</v>
      </c>
      <c r="I19" s="16" t="s">
        <v>103</v>
      </c>
      <c r="J19" s="40">
        <v>305</v>
      </c>
      <c r="K19" s="16" t="s">
        <v>204</v>
      </c>
      <c r="L19" s="40">
        <v>258</v>
      </c>
      <c r="M19" s="34">
        <f>H19+J19+L19</f>
        <v>1059</v>
      </c>
    </row>
    <row r="20" spans="1:13" ht="18.75" customHeight="1" x14ac:dyDescent="0.25">
      <c r="A20" s="34">
        <v>18</v>
      </c>
      <c r="B20" s="34" t="s">
        <v>49</v>
      </c>
      <c r="C20" s="34" t="s">
        <v>311</v>
      </c>
      <c r="D20" s="34" t="s">
        <v>21</v>
      </c>
      <c r="E20" s="34" t="s">
        <v>65</v>
      </c>
      <c r="F20" s="26" t="s">
        <v>462</v>
      </c>
      <c r="G20" s="34">
        <v>262</v>
      </c>
      <c r="H20" s="61">
        <f>G20*2</f>
        <v>524</v>
      </c>
      <c r="I20" s="16" t="s">
        <v>99</v>
      </c>
      <c r="J20" s="40">
        <v>294</v>
      </c>
      <c r="K20" s="16" t="s">
        <v>203</v>
      </c>
      <c r="L20" s="40">
        <v>246</v>
      </c>
      <c r="M20" s="34">
        <f>H20+J20+L20</f>
        <v>1064</v>
      </c>
    </row>
    <row r="21" spans="1:13" ht="18.75" customHeight="1" x14ac:dyDescent="0.25">
      <c r="A21" s="34">
        <v>19</v>
      </c>
      <c r="B21" s="36" t="s">
        <v>445</v>
      </c>
      <c r="C21" s="36" t="s">
        <v>311</v>
      </c>
      <c r="D21" s="36" t="s">
        <v>21</v>
      </c>
      <c r="E21" s="36" t="s">
        <v>446</v>
      </c>
      <c r="F21" s="36" t="s">
        <v>447</v>
      </c>
      <c r="G21" s="34">
        <v>119</v>
      </c>
      <c r="H21" s="61">
        <f>G21*2</f>
        <v>238</v>
      </c>
      <c r="I21" s="17" t="s">
        <v>299</v>
      </c>
      <c r="J21" s="40">
        <v>420</v>
      </c>
      <c r="K21" s="16" t="s">
        <v>299</v>
      </c>
      <c r="L21" s="40">
        <v>450</v>
      </c>
      <c r="M21" s="34">
        <f>H21+J21+L21</f>
        <v>1108</v>
      </c>
    </row>
    <row r="22" spans="1:13" ht="18.75" customHeight="1" x14ac:dyDescent="0.25">
      <c r="A22" s="34">
        <v>20</v>
      </c>
      <c r="B22" s="34" t="s">
        <v>51</v>
      </c>
      <c r="C22" s="34" t="s">
        <v>310</v>
      </c>
      <c r="D22" s="34" t="s">
        <v>24</v>
      </c>
      <c r="E22" s="14" t="s">
        <v>63</v>
      </c>
      <c r="F22" s="26" t="s">
        <v>461</v>
      </c>
      <c r="G22" s="34">
        <v>249</v>
      </c>
      <c r="H22" s="61">
        <f>G22*2</f>
        <v>498</v>
      </c>
      <c r="I22" s="16" t="s">
        <v>101</v>
      </c>
      <c r="J22" s="40">
        <v>304</v>
      </c>
      <c r="K22" s="16" t="s">
        <v>209</v>
      </c>
      <c r="L22" s="40">
        <v>316</v>
      </c>
      <c r="M22" s="34">
        <f>H22+J22+L22</f>
        <v>1118</v>
      </c>
    </row>
    <row r="23" spans="1:13" ht="18.75" customHeight="1" x14ac:dyDescent="0.25">
      <c r="A23" s="34">
        <v>21</v>
      </c>
      <c r="B23" s="34" t="s">
        <v>54</v>
      </c>
      <c r="C23" s="34" t="s">
        <v>309</v>
      </c>
      <c r="D23" s="34" t="s">
        <v>24</v>
      </c>
      <c r="E23" s="14" t="s">
        <v>59</v>
      </c>
      <c r="F23" s="26" t="s">
        <v>459</v>
      </c>
      <c r="G23" s="14">
        <v>243</v>
      </c>
      <c r="H23" s="61">
        <f>G23*2</f>
        <v>486</v>
      </c>
      <c r="I23" s="16" t="s">
        <v>106</v>
      </c>
      <c r="J23" s="40">
        <v>330</v>
      </c>
      <c r="K23" s="16" t="s">
        <v>208</v>
      </c>
      <c r="L23" s="40">
        <v>315</v>
      </c>
      <c r="M23" s="34">
        <f>H23+J23+L23</f>
        <v>1131</v>
      </c>
    </row>
    <row r="24" spans="1:13" ht="18.75" customHeight="1" x14ac:dyDescent="0.25">
      <c r="A24" s="34">
        <v>22</v>
      </c>
      <c r="B24" s="34" t="s">
        <v>48</v>
      </c>
      <c r="C24" s="34" t="s">
        <v>310</v>
      </c>
      <c r="D24" s="34" t="s">
        <v>24</v>
      </c>
      <c r="E24" s="14" t="s">
        <v>66</v>
      </c>
      <c r="F24" s="26" t="s">
        <v>464</v>
      </c>
      <c r="G24" s="34">
        <v>267</v>
      </c>
      <c r="H24" s="61">
        <f>G24*2</f>
        <v>534</v>
      </c>
      <c r="I24" s="16" t="s">
        <v>98</v>
      </c>
      <c r="J24" s="40">
        <v>286</v>
      </c>
      <c r="K24" s="16" t="s">
        <v>210</v>
      </c>
      <c r="L24" s="40">
        <v>319</v>
      </c>
      <c r="M24" s="34">
        <f>H24+J24+L24</f>
        <v>1139</v>
      </c>
    </row>
    <row r="25" spans="1:13" ht="18.75" customHeight="1" x14ac:dyDescent="0.25">
      <c r="A25" s="34">
        <v>23</v>
      </c>
      <c r="B25" s="34" t="s">
        <v>53</v>
      </c>
      <c r="C25" s="34" t="s">
        <v>311</v>
      </c>
      <c r="D25" s="34" t="s">
        <v>21</v>
      </c>
      <c r="E25" s="14" t="s">
        <v>60</v>
      </c>
      <c r="F25" s="26" t="s">
        <v>472</v>
      </c>
      <c r="G25" s="14">
        <v>302</v>
      </c>
      <c r="H25" s="61">
        <f>G25*2</f>
        <v>604</v>
      </c>
      <c r="I25" s="16" t="s">
        <v>104</v>
      </c>
      <c r="J25" s="40">
        <v>328</v>
      </c>
      <c r="K25" s="16" t="s">
        <v>202</v>
      </c>
      <c r="L25" s="40">
        <v>226</v>
      </c>
      <c r="M25" s="34">
        <f>H25+J25+L25</f>
        <v>1158</v>
      </c>
    </row>
    <row r="26" spans="1:13" ht="18.75" customHeight="1" x14ac:dyDescent="0.25">
      <c r="A26" s="34">
        <v>24</v>
      </c>
      <c r="B26" s="36" t="s">
        <v>449</v>
      </c>
      <c r="C26" s="36" t="s">
        <v>427</v>
      </c>
      <c r="D26" s="36" t="s">
        <v>21</v>
      </c>
      <c r="E26" s="36" t="s">
        <v>453</v>
      </c>
      <c r="F26" s="34" t="s">
        <v>450</v>
      </c>
      <c r="G26" s="14">
        <v>151</v>
      </c>
      <c r="H26" s="61">
        <f>G26*2</f>
        <v>302</v>
      </c>
      <c r="I26" s="17" t="s">
        <v>299</v>
      </c>
      <c r="J26" s="40">
        <v>420</v>
      </c>
      <c r="K26" s="16" t="s">
        <v>299</v>
      </c>
      <c r="L26" s="40">
        <v>450</v>
      </c>
      <c r="M26" s="34">
        <f>H26+J26+L26</f>
        <v>1172</v>
      </c>
    </row>
    <row r="27" spans="1:13" ht="18.75" customHeight="1" x14ac:dyDescent="0.25">
      <c r="A27" s="34">
        <v>25</v>
      </c>
      <c r="B27" s="36" t="s">
        <v>200</v>
      </c>
      <c r="C27" s="36" t="s">
        <v>313</v>
      </c>
      <c r="D27" s="36" t="s">
        <v>24</v>
      </c>
      <c r="E27" s="14" t="s">
        <v>300</v>
      </c>
      <c r="F27" s="16" t="s">
        <v>463</v>
      </c>
      <c r="G27" s="34">
        <v>287</v>
      </c>
      <c r="H27" s="61">
        <f>G27*2</f>
        <v>574</v>
      </c>
      <c r="I27" s="17" t="s">
        <v>299</v>
      </c>
      <c r="J27" s="40">
        <v>420</v>
      </c>
      <c r="K27" s="16" t="s">
        <v>201</v>
      </c>
      <c r="L27" s="40">
        <v>221</v>
      </c>
      <c r="M27" s="34">
        <f>H27+J27+L27</f>
        <v>1215</v>
      </c>
    </row>
    <row r="28" spans="1:13" ht="18.75" customHeight="1" x14ac:dyDescent="0.25">
      <c r="A28" s="34">
        <v>26</v>
      </c>
      <c r="B28" s="34" t="s">
        <v>50</v>
      </c>
      <c r="C28" s="34" t="s">
        <v>310</v>
      </c>
      <c r="D28" s="34" t="s">
        <v>21</v>
      </c>
      <c r="E28" s="14" t="s">
        <v>64</v>
      </c>
      <c r="F28" s="26" t="s">
        <v>466</v>
      </c>
      <c r="G28" s="14">
        <v>354</v>
      </c>
      <c r="H28" s="61">
        <f>G28*2</f>
        <v>708</v>
      </c>
      <c r="I28" s="16" t="s">
        <v>100</v>
      </c>
      <c r="J28" s="40">
        <v>300</v>
      </c>
      <c r="K28" s="16" t="s">
        <v>205</v>
      </c>
      <c r="L28" s="40">
        <v>277</v>
      </c>
      <c r="M28" s="34">
        <f>H28+J28+L28</f>
        <v>1285</v>
      </c>
    </row>
    <row r="29" spans="1:13" ht="18.75" customHeight="1" x14ac:dyDescent="0.25">
      <c r="A29" s="34">
        <v>27</v>
      </c>
      <c r="B29" s="36" t="s">
        <v>456</v>
      </c>
      <c r="C29" s="36" t="s">
        <v>312</v>
      </c>
      <c r="D29" s="36" t="s">
        <v>21</v>
      </c>
      <c r="E29" s="36" t="s">
        <v>457</v>
      </c>
      <c r="F29" s="36" t="s">
        <v>458</v>
      </c>
      <c r="G29" s="14">
        <v>229</v>
      </c>
      <c r="H29" s="61">
        <f>G29*2</f>
        <v>458</v>
      </c>
      <c r="I29" s="17" t="s">
        <v>299</v>
      </c>
      <c r="J29" s="40">
        <v>420</v>
      </c>
      <c r="K29" s="16" t="s">
        <v>299</v>
      </c>
      <c r="L29" s="40">
        <v>450</v>
      </c>
      <c r="M29" s="34">
        <f>H29+J29+L29</f>
        <v>1328</v>
      </c>
    </row>
    <row r="30" spans="1:13" ht="18.75" customHeight="1" x14ac:dyDescent="0.25">
      <c r="A30" s="34">
        <v>28</v>
      </c>
      <c r="B30" s="34" t="s">
        <v>211</v>
      </c>
      <c r="C30" s="34" t="s">
        <v>310</v>
      </c>
      <c r="D30" s="34" t="s">
        <v>21</v>
      </c>
      <c r="E30" s="14" t="s">
        <v>62</v>
      </c>
      <c r="F30" s="26" t="s">
        <v>482</v>
      </c>
      <c r="G30" s="14">
        <v>382</v>
      </c>
      <c r="H30" s="61">
        <f>G30*2</f>
        <v>764</v>
      </c>
      <c r="I30" s="16" t="s">
        <v>102</v>
      </c>
      <c r="J30" s="40">
        <v>304</v>
      </c>
      <c r="K30" s="16" t="s">
        <v>212</v>
      </c>
      <c r="L30" s="40">
        <v>342</v>
      </c>
      <c r="M30" s="34">
        <f>H30+J30+L30</f>
        <v>1410</v>
      </c>
    </row>
    <row r="31" spans="1:13" ht="18.75" customHeight="1" x14ac:dyDescent="0.25">
      <c r="A31" s="34">
        <v>29</v>
      </c>
      <c r="B31" s="34" t="s">
        <v>467</v>
      </c>
      <c r="C31" s="34" t="s">
        <v>310</v>
      </c>
      <c r="D31" s="34" t="s">
        <v>21</v>
      </c>
      <c r="E31" s="14" t="s">
        <v>468</v>
      </c>
      <c r="F31" s="34" t="s">
        <v>469</v>
      </c>
      <c r="G31" s="34">
        <v>270</v>
      </c>
      <c r="H31" s="61">
        <f>G31*2</f>
        <v>540</v>
      </c>
      <c r="I31" s="17" t="s">
        <v>299</v>
      </c>
      <c r="J31" s="40">
        <v>420</v>
      </c>
      <c r="K31" s="16" t="s">
        <v>299</v>
      </c>
      <c r="L31" s="40">
        <v>450</v>
      </c>
      <c r="M31" s="34">
        <f>H31+J31+L31</f>
        <v>1410</v>
      </c>
    </row>
    <row r="32" spans="1:13" ht="18.75" customHeight="1" x14ac:dyDescent="0.25">
      <c r="A32" s="34">
        <v>30</v>
      </c>
      <c r="B32" s="36" t="s">
        <v>206</v>
      </c>
      <c r="C32" s="36" t="s">
        <v>315</v>
      </c>
      <c r="D32" s="36" t="s">
        <v>21</v>
      </c>
      <c r="E32" s="14" t="s">
        <v>301</v>
      </c>
      <c r="F32" s="26" t="s">
        <v>474</v>
      </c>
      <c r="G32" s="34">
        <v>354</v>
      </c>
      <c r="H32" s="61">
        <f>G32*2</f>
        <v>708</v>
      </c>
      <c r="I32" s="17" t="s">
        <v>299</v>
      </c>
      <c r="J32" s="40">
        <v>420</v>
      </c>
      <c r="K32" s="16" t="s">
        <v>207</v>
      </c>
      <c r="L32" s="40">
        <v>295</v>
      </c>
      <c r="M32" s="34">
        <f>H32+J32+L32</f>
        <v>1423</v>
      </c>
    </row>
    <row r="33" spans="1:13" ht="18.75" customHeight="1" x14ac:dyDescent="0.25">
      <c r="A33" s="34">
        <v>31</v>
      </c>
      <c r="B33" s="34" t="s">
        <v>476</v>
      </c>
      <c r="C33" s="34" t="s">
        <v>315</v>
      </c>
      <c r="D33" s="34" t="s">
        <v>21</v>
      </c>
      <c r="E33" s="14" t="s">
        <v>535</v>
      </c>
      <c r="F33" s="34" t="s">
        <v>479</v>
      </c>
      <c r="G33" s="34">
        <v>313</v>
      </c>
      <c r="H33" s="61">
        <f>G33*2</f>
        <v>626</v>
      </c>
      <c r="I33" s="17" t="s">
        <v>299</v>
      </c>
      <c r="J33" s="40">
        <v>420</v>
      </c>
      <c r="K33" s="16" t="s">
        <v>299</v>
      </c>
      <c r="L33" s="40">
        <v>450</v>
      </c>
      <c r="M33" s="34">
        <f>H33+J33+L33</f>
        <v>1496</v>
      </c>
    </row>
    <row r="34" spans="1:13" ht="18.75" customHeight="1" x14ac:dyDescent="0.25">
      <c r="A34" s="34">
        <v>32</v>
      </c>
      <c r="B34" s="34" t="s">
        <v>477</v>
      </c>
      <c r="C34" s="34" t="s">
        <v>312</v>
      </c>
      <c r="D34" s="34" t="s">
        <v>21</v>
      </c>
      <c r="E34" s="14" t="s">
        <v>536</v>
      </c>
      <c r="F34" s="34" t="s">
        <v>480</v>
      </c>
      <c r="G34" s="34">
        <v>317</v>
      </c>
      <c r="H34" s="61">
        <f>G34*2</f>
        <v>634</v>
      </c>
      <c r="I34" s="17" t="s">
        <v>299</v>
      </c>
      <c r="J34" s="40">
        <v>420</v>
      </c>
      <c r="K34" s="16" t="s">
        <v>299</v>
      </c>
      <c r="L34" s="40">
        <v>450</v>
      </c>
      <c r="M34" s="34">
        <f>H34+J34+L34</f>
        <v>1504</v>
      </c>
    </row>
    <row r="35" spans="1:13" ht="18.75" customHeight="1" x14ac:dyDescent="0.25">
      <c r="A35" s="34">
        <v>33</v>
      </c>
      <c r="B35" s="34" t="s">
        <v>40</v>
      </c>
      <c r="C35" s="34" t="s">
        <v>310</v>
      </c>
      <c r="D35" s="34" t="s">
        <v>21</v>
      </c>
      <c r="E35" s="34" t="s">
        <v>75</v>
      </c>
      <c r="F35" s="16" t="s">
        <v>299</v>
      </c>
      <c r="G35" s="34">
        <v>666</v>
      </c>
      <c r="H35" s="61">
        <f>G35*2</f>
        <v>1332</v>
      </c>
      <c r="I35" s="16" t="s">
        <v>89</v>
      </c>
      <c r="J35" s="40">
        <v>141</v>
      </c>
      <c r="K35" s="16" t="s">
        <v>185</v>
      </c>
      <c r="L35" s="40">
        <v>79</v>
      </c>
      <c r="M35" s="34">
        <f>H35+J35+L35</f>
        <v>1552</v>
      </c>
    </row>
    <row r="36" spans="1:13" ht="18.75" customHeight="1" x14ac:dyDescent="0.25">
      <c r="A36" s="34">
        <v>34</v>
      </c>
      <c r="B36" s="34" t="s">
        <v>478</v>
      </c>
      <c r="C36" s="34" t="s">
        <v>310</v>
      </c>
      <c r="D36" s="34" t="s">
        <v>21</v>
      </c>
      <c r="E36" s="34" t="s">
        <v>537</v>
      </c>
      <c r="F36" s="34" t="s">
        <v>481</v>
      </c>
      <c r="G36" s="34">
        <v>351</v>
      </c>
      <c r="H36" s="61">
        <f>G36*2</f>
        <v>702</v>
      </c>
      <c r="I36" s="17" t="s">
        <v>299</v>
      </c>
      <c r="J36" s="40">
        <v>420</v>
      </c>
      <c r="K36" s="16" t="s">
        <v>299</v>
      </c>
      <c r="L36" s="40">
        <v>450</v>
      </c>
      <c r="M36" s="34">
        <f>H36+J36+L36</f>
        <v>1572</v>
      </c>
    </row>
    <row r="37" spans="1:13" ht="18.75" customHeight="1" x14ac:dyDescent="0.25">
      <c r="A37" s="34">
        <v>35</v>
      </c>
      <c r="B37" s="36" t="s">
        <v>214</v>
      </c>
      <c r="C37" s="36" t="s">
        <v>313</v>
      </c>
      <c r="D37" s="36" t="s">
        <v>21</v>
      </c>
      <c r="E37" s="34" t="s">
        <v>302</v>
      </c>
      <c r="F37" s="26" t="s">
        <v>471</v>
      </c>
      <c r="G37" s="34">
        <v>399</v>
      </c>
      <c r="H37" s="61">
        <f>G37*2</f>
        <v>798</v>
      </c>
      <c r="I37" s="17" t="s">
        <v>299</v>
      </c>
      <c r="J37" s="40">
        <v>420</v>
      </c>
      <c r="K37" s="16" t="s">
        <v>215</v>
      </c>
      <c r="L37" s="40">
        <v>357</v>
      </c>
      <c r="M37" s="34">
        <f>H37+J37+L37</f>
        <v>1575</v>
      </c>
    </row>
    <row r="38" spans="1:13" ht="18.75" customHeight="1" x14ac:dyDescent="0.25">
      <c r="A38" s="34">
        <v>36</v>
      </c>
      <c r="B38" s="34" t="s">
        <v>38</v>
      </c>
      <c r="C38" s="34" t="s">
        <v>312</v>
      </c>
      <c r="D38" s="34" t="s">
        <v>21</v>
      </c>
      <c r="E38" s="34" t="s">
        <v>29</v>
      </c>
      <c r="F38" s="16" t="s">
        <v>299</v>
      </c>
      <c r="G38" s="34">
        <v>666</v>
      </c>
      <c r="H38" s="61">
        <f>G38*2</f>
        <v>1332</v>
      </c>
      <c r="I38" s="16" t="s">
        <v>88</v>
      </c>
      <c r="J38" s="40">
        <v>129</v>
      </c>
      <c r="K38" s="16" t="s">
        <v>193</v>
      </c>
      <c r="L38" s="40">
        <v>138</v>
      </c>
      <c r="M38" s="34">
        <f>H38+J38+L38</f>
        <v>1599</v>
      </c>
    </row>
    <row r="39" spans="1:13" ht="18.75" customHeight="1" x14ac:dyDescent="0.25">
      <c r="A39" s="34">
        <v>37</v>
      </c>
      <c r="B39" s="36" t="s">
        <v>483</v>
      </c>
      <c r="C39" s="36" t="s">
        <v>427</v>
      </c>
      <c r="D39" s="36" t="s">
        <v>21</v>
      </c>
      <c r="E39" s="34" t="s">
        <v>538</v>
      </c>
      <c r="F39" s="36" t="s">
        <v>470</v>
      </c>
      <c r="G39" s="36">
        <v>381</v>
      </c>
      <c r="H39" s="61">
        <f>G39*2</f>
        <v>762</v>
      </c>
      <c r="I39" s="17" t="s">
        <v>299</v>
      </c>
      <c r="J39" s="40">
        <v>420</v>
      </c>
      <c r="K39" s="16" t="s">
        <v>299</v>
      </c>
      <c r="L39" s="40">
        <v>450</v>
      </c>
      <c r="M39" s="34">
        <f>H39+J39+L39</f>
        <v>1632</v>
      </c>
    </row>
    <row r="40" spans="1:13" ht="18.75" customHeight="1" x14ac:dyDescent="0.25">
      <c r="A40" s="34">
        <v>38</v>
      </c>
      <c r="B40" s="36" t="s">
        <v>219</v>
      </c>
      <c r="C40" s="36" t="s">
        <v>316</v>
      </c>
      <c r="D40" s="36" t="s">
        <v>21</v>
      </c>
      <c r="E40" s="34" t="s">
        <v>304</v>
      </c>
      <c r="F40" s="26" t="s">
        <v>444</v>
      </c>
      <c r="G40" s="34">
        <v>442</v>
      </c>
      <c r="H40" s="61">
        <f>G40*2</f>
        <v>884</v>
      </c>
      <c r="I40" s="17" t="s">
        <v>299</v>
      </c>
      <c r="J40" s="40">
        <v>420</v>
      </c>
      <c r="K40" s="16" t="s">
        <v>220</v>
      </c>
      <c r="L40" s="40">
        <v>382</v>
      </c>
      <c r="M40" s="34">
        <f>H40+J40+L40</f>
        <v>1686</v>
      </c>
    </row>
    <row r="41" spans="1:13" ht="18.75" customHeight="1" x14ac:dyDescent="0.25">
      <c r="A41" s="34">
        <v>39</v>
      </c>
      <c r="B41" s="34" t="s">
        <v>484</v>
      </c>
      <c r="C41" s="34" t="s">
        <v>427</v>
      </c>
      <c r="D41" s="34" t="s">
        <v>21</v>
      </c>
      <c r="E41" s="14" t="s">
        <v>539</v>
      </c>
      <c r="F41" s="34" t="s">
        <v>465</v>
      </c>
      <c r="G41" s="34">
        <v>409</v>
      </c>
      <c r="H41" s="61">
        <f>G41*2</f>
        <v>818</v>
      </c>
      <c r="I41" s="17" t="s">
        <v>299</v>
      </c>
      <c r="J41" s="40">
        <v>420</v>
      </c>
      <c r="K41" s="16" t="s">
        <v>299</v>
      </c>
      <c r="L41" s="40">
        <v>450</v>
      </c>
      <c r="M41" s="34">
        <f>H41+J41+L41</f>
        <v>1688</v>
      </c>
    </row>
    <row r="42" spans="1:13" ht="18.75" customHeight="1" x14ac:dyDescent="0.25">
      <c r="A42" s="34">
        <v>40</v>
      </c>
      <c r="B42" s="76" t="s">
        <v>540</v>
      </c>
      <c r="C42" s="76" t="s">
        <v>315</v>
      </c>
      <c r="D42" s="76" t="s">
        <v>24</v>
      </c>
      <c r="E42" s="76"/>
      <c r="F42" s="76" t="s">
        <v>473</v>
      </c>
      <c r="G42" s="76">
        <v>441</v>
      </c>
      <c r="H42" s="77">
        <f>G42*2</f>
        <v>882</v>
      </c>
      <c r="I42" s="78" t="s">
        <v>299</v>
      </c>
      <c r="J42" s="77">
        <v>420</v>
      </c>
      <c r="K42" s="79" t="s">
        <v>299</v>
      </c>
      <c r="L42" s="77">
        <v>450</v>
      </c>
      <c r="M42" s="34">
        <f>H42+J42+L42</f>
        <v>1752</v>
      </c>
    </row>
    <row r="43" spans="1:13" ht="18.75" customHeight="1" x14ac:dyDescent="0.25">
      <c r="A43" s="34">
        <v>41</v>
      </c>
      <c r="B43" s="36" t="s">
        <v>221</v>
      </c>
      <c r="C43" s="36" t="s">
        <v>313</v>
      </c>
      <c r="D43" s="34" t="s">
        <v>24</v>
      </c>
      <c r="E43" s="34" t="s">
        <v>305</v>
      </c>
      <c r="F43" s="26" t="s">
        <v>491</v>
      </c>
      <c r="G43" s="34">
        <v>476</v>
      </c>
      <c r="H43" s="61">
        <f>G43*2</f>
        <v>952</v>
      </c>
      <c r="I43" s="17" t="s">
        <v>299</v>
      </c>
      <c r="J43" s="40">
        <v>420</v>
      </c>
      <c r="K43" s="16" t="s">
        <v>222</v>
      </c>
      <c r="L43" s="40">
        <v>383</v>
      </c>
      <c r="M43" s="34">
        <f>H43+J43+L43</f>
        <v>1755</v>
      </c>
    </row>
    <row r="44" spans="1:13" ht="18.75" customHeight="1" x14ac:dyDescent="0.25">
      <c r="A44" s="34">
        <v>42</v>
      </c>
      <c r="B44" s="34" t="s">
        <v>485</v>
      </c>
      <c r="C44" s="34" t="s">
        <v>427</v>
      </c>
      <c r="D44" s="34" t="s">
        <v>21</v>
      </c>
      <c r="E44" s="34" t="s">
        <v>541</v>
      </c>
      <c r="F44" s="34" t="s">
        <v>486</v>
      </c>
      <c r="G44" s="34">
        <v>446</v>
      </c>
      <c r="H44" s="61">
        <f>G44*2</f>
        <v>892</v>
      </c>
      <c r="I44" s="17" t="s">
        <v>299</v>
      </c>
      <c r="J44" s="40">
        <v>420</v>
      </c>
      <c r="K44" s="16" t="s">
        <v>299</v>
      </c>
      <c r="L44" s="40">
        <v>450</v>
      </c>
      <c r="M44" s="34">
        <f>H44+J44+L44</f>
        <v>1762</v>
      </c>
    </row>
    <row r="45" spans="1:13" ht="18.75" customHeight="1" x14ac:dyDescent="0.25">
      <c r="A45" s="34">
        <v>43</v>
      </c>
      <c r="B45" s="34" t="s">
        <v>487</v>
      </c>
      <c r="C45" s="34" t="s">
        <v>310</v>
      </c>
      <c r="D45" s="34" t="s">
        <v>21</v>
      </c>
      <c r="E45" s="34" t="s">
        <v>542</v>
      </c>
      <c r="F45" s="34" t="s">
        <v>475</v>
      </c>
      <c r="G45" s="34">
        <v>446</v>
      </c>
      <c r="H45" s="61">
        <f>G45*2</f>
        <v>892</v>
      </c>
      <c r="I45" s="17" t="s">
        <v>299</v>
      </c>
      <c r="J45" s="40">
        <v>420</v>
      </c>
      <c r="K45" s="16" t="s">
        <v>299</v>
      </c>
      <c r="L45" s="40">
        <v>450</v>
      </c>
      <c r="M45" s="34">
        <f>H45+J45+L45</f>
        <v>1762</v>
      </c>
    </row>
    <row r="46" spans="1:13" ht="18.75" customHeight="1" x14ac:dyDescent="0.25">
      <c r="A46" s="34">
        <v>44</v>
      </c>
      <c r="B46" s="34" t="s">
        <v>332</v>
      </c>
      <c r="C46" s="34" t="s">
        <v>312</v>
      </c>
      <c r="D46" s="34" t="s">
        <v>21</v>
      </c>
      <c r="E46" s="34" t="s">
        <v>333</v>
      </c>
      <c r="F46" s="34" t="s">
        <v>488</v>
      </c>
      <c r="G46" s="34">
        <v>448</v>
      </c>
      <c r="H46" s="61">
        <f>G46*2</f>
        <v>896</v>
      </c>
      <c r="I46" s="17" t="s">
        <v>299</v>
      </c>
      <c r="J46" s="40">
        <v>420</v>
      </c>
      <c r="K46" s="26" t="s">
        <v>299</v>
      </c>
      <c r="L46" s="40">
        <v>450</v>
      </c>
      <c r="M46" s="34">
        <f>H46+J46+L46</f>
        <v>1766</v>
      </c>
    </row>
    <row r="47" spans="1:13" ht="18.75" customHeight="1" x14ac:dyDescent="0.25">
      <c r="A47" s="34">
        <v>45</v>
      </c>
      <c r="B47" s="34" t="s">
        <v>55</v>
      </c>
      <c r="C47" s="34" t="s">
        <v>315</v>
      </c>
      <c r="D47" s="34" t="s">
        <v>24</v>
      </c>
      <c r="E47" s="34" t="s">
        <v>58</v>
      </c>
      <c r="F47" s="26" t="s">
        <v>504</v>
      </c>
      <c r="G47" s="34">
        <v>517</v>
      </c>
      <c r="H47" s="61">
        <f>G47*2</f>
        <v>1034</v>
      </c>
      <c r="I47" s="16" t="s">
        <v>107</v>
      </c>
      <c r="J47" s="40">
        <v>382</v>
      </c>
      <c r="K47" s="16" t="s">
        <v>213</v>
      </c>
      <c r="L47" s="40">
        <v>351</v>
      </c>
      <c r="M47" s="34">
        <f>H47+J47+L47</f>
        <v>1767</v>
      </c>
    </row>
    <row r="48" spans="1:13" ht="18.75" customHeight="1" x14ac:dyDescent="0.25">
      <c r="A48" s="34">
        <v>46</v>
      </c>
      <c r="B48" s="34" t="s">
        <v>492</v>
      </c>
      <c r="C48" s="34" t="s">
        <v>427</v>
      </c>
      <c r="D48" s="34" t="s">
        <v>21</v>
      </c>
      <c r="E48" s="34" t="s">
        <v>543</v>
      </c>
      <c r="F48" s="34" t="s">
        <v>495</v>
      </c>
      <c r="G48" s="34">
        <v>464</v>
      </c>
      <c r="H48" s="61">
        <f>G48*2</f>
        <v>928</v>
      </c>
      <c r="I48" s="17" t="s">
        <v>299</v>
      </c>
      <c r="J48" s="40">
        <v>420</v>
      </c>
      <c r="K48" s="16" t="s">
        <v>299</v>
      </c>
      <c r="L48" s="40">
        <v>450</v>
      </c>
      <c r="M48" s="34">
        <f>H48+J48+L48</f>
        <v>1798</v>
      </c>
    </row>
    <row r="49" spans="1:13" ht="18.75" customHeight="1" x14ac:dyDescent="0.25">
      <c r="A49" s="34">
        <v>47</v>
      </c>
      <c r="B49" s="34" t="s">
        <v>493</v>
      </c>
      <c r="C49" s="34" t="s">
        <v>320</v>
      </c>
      <c r="D49" s="34" t="s">
        <v>21</v>
      </c>
      <c r="E49" s="34" t="s">
        <v>544</v>
      </c>
      <c r="F49" s="34" t="s">
        <v>496</v>
      </c>
      <c r="G49" s="34">
        <v>467</v>
      </c>
      <c r="H49" s="61">
        <f>G49*2</f>
        <v>934</v>
      </c>
      <c r="I49" s="17" t="s">
        <v>299</v>
      </c>
      <c r="J49" s="40">
        <v>420</v>
      </c>
      <c r="K49" s="16" t="s">
        <v>299</v>
      </c>
      <c r="L49" s="40">
        <v>450</v>
      </c>
      <c r="M49" s="34">
        <f>H49+J49+L49</f>
        <v>1804</v>
      </c>
    </row>
    <row r="50" spans="1:13" ht="18.75" customHeight="1" x14ac:dyDescent="0.25">
      <c r="A50" s="34">
        <v>48</v>
      </c>
      <c r="B50" s="34" t="s">
        <v>494</v>
      </c>
      <c r="C50" s="34" t="s">
        <v>320</v>
      </c>
      <c r="D50" s="34" t="s">
        <v>24</v>
      </c>
      <c r="E50" s="34" t="s">
        <v>545</v>
      </c>
      <c r="F50" s="34" t="s">
        <v>497</v>
      </c>
      <c r="G50" s="34">
        <v>473</v>
      </c>
      <c r="H50" s="61">
        <f>G50*2</f>
        <v>946</v>
      </c>
      <c r="I50" s="17" t="s">
        <v>299</v>
      </c>
      <c r="J50" s="40">
        <v>420</v>
      </c>
      <c r="K50" s="16" t="s">
        <v>299</v>
      </c>
      <c r="L50" s="40">
        <v>450</v>
      </c>
      <c r="M50" s="34">
        <f>H50+J50+L50</f>
        <v>1816</v>
      </c>
    </row>
    <row r="51" spans="1:13" ht="18.75" customHeight="1" x14ac:dyDescent="0.25">
      <c r="A51" s="34">
        <v>49</v>
      </c>
      <c r="B51" s="34" t="s">
        <v>498</v>
      </c>
      <c r="C51" s="34" t="s">
        <v>427</v>
      </c>
      <c r="D51" s="34" t="s">
        <v>21</v>
      </c>
      <c r="E51" s="34" t="s">
        <v>546</v>
      </c>
      <c r="F51" s="34" t="s">
        <v>501</v>
      </c>
      <c r="G51" s="34">
        <v>476</v>
      </c>
      <c r="H51" s="61">
        <f>G51*2</f>
        <v>952</v>
      </c>
      <c r="I51" s="17" t="s">
        <v>299</v>
      </c>
      <c r="J51" s="40">
        <v>420</v>
      </c>
      <c r="K51" s="16" t="s">
        <v>299</v>
      </c>
      <c r="L51" s="40">
        <v>450</v>
      </c>
      <c r="M51" s="34">
        <f>H51+J51+L51</f>
        <v>1822</v>
      </c>
    </row>
    <row r="52" spans="1:13" ht="18.75" customHeight="1" x14ac:dyDescent="0.25">
      <c r="A52" s="34">
        <v>50</v>
      </c>
      <c r="B52" s="34" t="s">
        <v>499</v>
      </c>
      <c r="C52" s="34" t="s">
        <v>313</v>
      </c>
      <c r="D52" s="34" t="s">
        <v>24</v>
      </c>
      <c r="E52" s="34" t="s">
        <v>547</v>
      </c>
      <c r="F52" s="34" t="s">
        <v>502</v>
      </c>
      <c r="G52" s="34">
        <v>482</v>
      </c>
      <c r="H52" s="61">
        <f>G52*2</f>
        <v>964</v>
      </c>
      <c r="I52" s="17" t="s">
        <v>299</v>
      </c>
      <c r="J52" s="40">
        <v>420</v>
      </c>
      <c r="K52" s="16" t="s">
        <v>299</v>
      </c>
      <c r="L52" s="40">
        <v>450</v>
      </c>
      <c r="M52" s="34">
        <f>H52+J52+L52</f>
        <v>1834</v>
      </c>
    </row>
    <row r="53" spans="1:13" ht="18.75" customHeight="1" x14ac:dyDescent="0.25">
      <c r="A53" s="34">
        <v>51</v>
      </c>
      <c r="B53" s="34" t="s">
        <v>500</v>
      </c>
      <c r="C53" s="34" t="s">
        <v>310</v>
      </c>
      <c r="D53" s="34" t="s">
        <v>21</v>
      </c>
      <c r="E53" s="34" t="s">
        <v>548</v>
      </c>
      <c r="F53" s="34" t="s">
        <v>503</v>
      </c>
      <c r="G53" s="34">
        <v>491</v>
      </c>
      <c r="H53" s="61">
        <f>G53*2</f>
        <v>982</v>
      </c>
      <c r="I53" s="17" t="s">
        <v>299</v>
      </c>
      <c r="J53" s="40">
        <v>420</v>
      </c>
      <c r="K53" s="16" t="s">
        <v>299</v>
      </c>
      <c r="L53" s="40">
        <v>450</v>
      </c>
      <c r="M53" s="34">
        <f>H53+J53+L53</f>
        <v>1852</v>
      </c>
    </row>
    <row r="54" spans="1:13" ht="18.75" customHeight="1" x14ac:dyDescent="0.25">
      <c r="A54" s="34">
        <v>52</v>
      </c>
      <c r="B54" s="36" t="s">
        <v>216</v>
      </c>
      <c r="C54" s="36" t="s">
        <v>315</v>
      </c>
      <c r="D54" s="36" t="s">
        <v>21</v>
      </c>
      <c r="E54" s="34" t="s">
        <v>303</v>
      </c>
      <c r="F54" s="26" t="s">
        <v>505</v>
      </c>
      <c r="G54" s="34">
        <v>544</v>
      </c>
      <c r="H54" s="61">
        <f>G54*2</f>
        <v>1088</v>
      </c>
      <c r="I54" s="17" t="s">
        <v>299</v>
      </c>
      <c r="J54" s="40">
        <v>420</v>
      </c>
      <c r="K54" s="16" t="s">
        <v>217</v>
      </c>
      <c r="L54" s="40">
        <v>380</v>
      </c>
      <c r="M54" s="34">
        <f>H54+J54+L54</f>
        <v>1888</v>
      </c>
    </row>
    <row r="55" spans="1:13" ht="18.75" customHeight="1" x14ac:dyDescent="0.25">
      <c r="A55" s="34">
        <v>53</v>
      </c>
      <c r="B55" s="34" t="s">
        <v>506</v>
      </c>
      <c r="C55" s="34" t="s">
        <v>319</v>
      </c>
      <c r="D55" s="34" t="s">
        <v>24</v>
      </c>
      <c r="E55" s="34" t="s">
        <v>549</v>
      </c>
      <c r="F55" s="34" t="s">
        <v>489</v>
      </c>
      <c r="G55" s="34">
        <v>523</v>
      </c>
      <c r="H55" s="61">
        <f>G55*2</f>
        <v>1046</v>
      </c>
      <c r="I55" s="17" t="s">
        <v>299</v>
      </c>
      <c r="J55" s="40">
        <v>420</v>
      </c>
      <c r="K55" s="16" t="s">
        <v>299</v>
      </c>
      <c r="L55" s="40">
        <v>450</v>
      </c>
      <c r="M55" s="34">
        <f>H55+J55+L55</f>
        <v>1916</v>
      </c>
    </row>
    <row r="56" spans="1:13" ht="18.75" customHeight="1" x14ac:dyDescent="0.25">
      <c r="A56" s="34">
        <v>54</v>
      </c>
      <c r="B56" s="34" t="s">
        <v>507</v>
      </c>
      <c r="C56" s="34" t="s">
        <v>310</v>
      </c>
      <c r="D56" s="34" t="s">
        <v>21</v>
      </c>
      <c r="E56" s="34" t="s">
        <v>550</v>
      </c>
      <c r="F56" s="34" t="s">
        <v>490</v>
      </c>
      <c r="G56" s="34">
        <v>523</v>
      </c>
      <c r="H56" s="61">
        <f>G56*2</f>
        <v>1046</v>
      </c>
      <c r="I56" s="17" t="s">
        <v>299</v>
      </c>
      <c r="J56" s="40">
        <v>420</v>
      </c>
      <c r="K56" s="16" t="s">
        <v>299</v>
      </c>
      <c r="L56" s="40">
        <v>450</v>
      </c>
      <c r="M56" s="34">
        <f>H56+J56+L56</f>
        <v>1916</v>
      </c>
    </row>
    <row r="57" spans="1:13" ht="18.75" customHeight="1" x14ac:dyDescent="0.25">
      <c r="A57" s="34">
        <v>55</v>
      </c>
      <c r="B57" s="34" t="s">
        <v>508</v>
      </c>
      <c r="C57" s="34" t="s">
        <v>310</v>
      </c>
      <c r="D57" s="34" t="s">
        <v>21</v>
      </c>
      <c r="E57" s="34" t="s">
        <v>551</v>
      </c>
      <c r="F57" s="34" t="s">
        <v>511</v>
      </c>
      <c r="G57" s="34">
        <v>528</v>
      </c>
      <c r="H57" s="61">
        <f>G57*2</f>
        <v>1056</v>
      </c>
      <c r="I57" s="17" t="s">
        <v>299</v>
      </c>
      <c r="J57" s="40">
        <v>420</v>
      </c>
      <c r="K57" s="16" t="s">
        <v>299</v>
      </c>
      <c r="L57" s="40">
        <v>450</v>
      </c>
      <c r="M57" s="34">
        <f>H57+J57+L57</f>
        <v>1926</v>
      </c>
    </row>
    <row r="58" spans="1:13" ht="18.75" customHeight="1" x14ac:dyDescent="0.25">
      <c r="A58" s="34">
        <v>56</v>
      </c>
      <c r="B58" s="36" t="s">
        <v>509</v>
      </c>
      <c r="C58" s="34" t="s">
        <v>310</v>
      </c>
      <c r="D58" s="36" t="s">
        <v>21</v>
      </c>
      <c r="E58" s="34" t="s">
        <v>552</v>
      </c>
      <c r="F58" s="36" t="s">
        <v>512</v>
      </c>
      <c r="G58" s="36">
        <v>532</v>
      </c>
      <c r="H58" s="61">
        <f>G58*2</f>
        <v>1064</v>
      </c>
      <c r="I58" s="17" t="s">
        <v>299</v>
      </c>
      <c r="J58" s="40">
        <v>420</v>
      </c>
      <c r="K58" s="16" t="s">
        <v>299</v>
      </c>
      <c r="L58" s="40">
        <v>450</v>
      </c>
      <c r="M58" s="34">
        <f>H58+J58+L58</f>
        <v>1934</v>
      </c>
    </row>
    <row r="59" spans="1:13" ht="18.75" customHeight="1" x14ac:dyDescent="0.25">
      <c r="A59" s="34">
        <v>57</v>
      </c>
      <c r="B59" s="34" t="s">
        <v>43</v>
      </c>
      <c r="C59" s="34" t="s">
        <v>310</v>
      </c>
      <c r="D59" s="34" t="s">
        <v>21</v>
      </c>
      <c r="E59" s="34" t="s">
        <v>29</v>
      </c>
      <c r="F59" s="16" t="s">
        <v>299</v>
      </c>
      <c r="G59" s="34">
        <v>666</v>
      </c>
      <c r="H59" s="61">
        <f>G59*2</f>
        <v>1332</v>
      </c>
      <c r="I59" s="16" t="s">
        <v>93</v>
      </c>
      <c r="J59" s="40">
        <v>179</v>
      </c>
      <c r="K59" s="26" t="s">
        <v>299</v>
      </c>
      <c r="L59" s="40">
        <v>450</v>
      </c>
      <c r="M59" s="34">
        <f>H59+J59+L59</f>
        <v>1961</v>
      </c>
    </row>
    <row r="60" spans="1:13" ht="18.75" customHeight="1" x14ac:dyDescent="0.25">
      <c r="A60" s="34">
        <v>58</v>
      </c>
      <c r="B60" s="36" t="s">
        <v>510</v>
      </c>
      <c r="C60" s="34" t="s">
        <v>315</v>
      </c>
      <c r="D60" s="36" t="s">
        <v>21</v>
      </c>
      <c r="E60" s="34" t="s">
        <v>553</v>
      </c>
      <c r="F60" s="36" t="s">
        <v>513</v>
      </c>
      <c r="G60" s="36">
        <v>552</v>
      </c>
      <c r="H60" s="61">
        <f>G60*2</f>
        <v>1104</v>
      </c>
      <c r="I60" s="17" t="s">
        <v>299</v>
      </c>
      <c r="J60" s="40">
        <v>420</v>
      </c>
      <c r="K60" s="16" t="s">
        <v>299</v>
      </c>
      <c r="L60" s="40">
        <v>450</v>
      </c>
      <c r="M60" s="34">
        <f>H60+J60+L60</f>
        <v>1974</v>
      </c>
    </row>
    <row r="61" spans="1:13" ht="18.75" customHeight="1" x14ac:dyDescent="0.25">
      <c r="A61" s="34">
        <v>59</v>
      </c>
      <c r="B61" s="36" t="s">
        <v>514</v>
      </c>
      <c r="C61" s="34" t="s">
        <v>523</v>
      </c>
      <c r="D61" s="36" t="s">
        <v>24</v>
      </c>
      <c r="E61" s="34" t="s">
        <v>554</v>
      </c>
      <c r="F61" s="36" t="s">
        <v>526</v>
      </c>
      <c r="G61" s="36">
        <v>558</v>
      </c>
      <c r="H61" s="61">
        <f>G61*2</f>
        <v>1116</v>
      </c>
      <c r="I61" s="17" t="s">
        <v>299</v>
      </c>
      <c r="J61" s="40">
        <v>420</v>
      </c>
      <c r="K61" s="16" t="s">
        <v>299</v>
      </c>
      <c r="L61" s="40">
        <v>450</v>
      </c>
      <c r="M61" s="34">
        <f>H61+J61+L61</f>
        <v>1986</v>
      </c>
    </row>
    <row r="62" spans="1:13" ht="18.75" customHeight="1" x14ac:dyDescent="0.25">
      <c r="A62" s="34">
        <v>60</v>
      </c>
      <c r="B62" s="34" t="s">
        <v>56</v>
      </c>
      <c r="C62" s="34" t="s">
        <v>314</v>
      </c>
      <c r="D62" s="34" t="s">
        <v>21</v>
      </c>
      <c r="E62" s="34" t="s">
        <v>57</v>
      </c>
      <c r="F62" s="26" t="s">
        <v>518</v>
      </c>
      <c r="G62" s="34">
        <v>614</v>
      </c>
      <c r="H62" s="61">
        <f>G62*2</f>
        <v>1228</v>
      </c>
      <c r="I62" s="16" t="s">
        <v>108</v>
      </c>
      <c r="J62" s="40">
        <v>393</v>
      </c>
      <c r="K62" s="16" t="s">
        <v>218</v>
      </c>
      <c r="L62" s="40">
        <v>381</v>
      </c>
      <c r="M62" s="34">
        <f>H62+J62+L62</f>
        <v>2002</v>
      </c>
    </row>
    <row r="63" spans="1:13" ht="18.75" customHeight="1" x14ac:dyDescent="0.25">
      <c r="A63" s="34">
        <v>61</v>
      </c>
      <c r="B63" s="36" t="s">
        <v>515</v>
      </c>
      <c r="C63" s="34" t="s">
        <v>320</v>
      </c>
      <c r="D63" s="34" t="s">
        <v>24</v>
      </c>
      <c r="E63" s="36" t="s">
        <v>555</v>
      </c>
      <c r="F63" s="36" t="s">
        <v>527</v>
      </c>
      <c r="G63" s="36">
        <v>575</v>
      </c>
      <c r="H63" s="61">
        <f>G63*2</f>
        <v>1150</v>
      </c>
      <c r="I63" s="17" t="s">
        <v>299</v>
      </c>
      <c r="J63" s="40">
        <v>420</v>
      </c>
      <c r="K63" s="16" t="s">
        <v>299</v>
      </c>
      <c r="L63" s="40">
        <v>450</v>
      </c>
      <c r="M63" s="34">
        <f>H63+J63+L63</f>
        <v>2020</v>
      </c>
    </row>
    <row r="64" spans="1:13" ht="18.75" customHeight="1" x14ac:dyDescent="0.25">
      <c r="A64" s="34">
        <v>62</v>
      </c>
      <c r="B64" s="36" t="s">
        <v>516</v>
      </c>
      <c r="C64" s="34" t="s">
        <v>315</v>
      </c>
      <c r="D64" s="34" t="s">
        <v>21</v>
      </c>
      <c r="E64" s="36" t="s">
        <v>556</v>
      </c>
      <c r="F64" s="36" t="s">
        <v>528</v>
      </c>
      <c r="G64" s="34">
        <v>581</v>
      </c>
      <c r="H64" s="61">
        <f>G64*2</f>
        <v>1162</v>
      </c>
      <c r="I64" s="17" t="s">
        <v>299</v>
      </c>
      <c r="J64" s="40">
        <v>420</v>
      </c>
      <c r="K64" s="16" t="s">
        <v>299</v>
      </c>
      <c r="L64" s="40">
        <v>450</v>
      </c>
      <c r="M64" s="34">
        <f>H64+J64+L64</f>
        <v>2032</v>
      </c>
    </row>
    <row r="65" spans="1:13" ht="18.75" customHeight="1" x14ac:dyDescent="0.25">
      <c r="A65" s="34">
        <v>63</v>
      </c>
      <c r="B65" s="36" t="s">
        <v>517</v>
      </c>
      <c r="C65" s="34" t="s">
        <v>320</v>
      </c>
      <c r="D65" s="34" t="s">
        <v>21</v>
      </c>
      <c r="E65" s="36" t="s">
        <v>557</v>
      </c>
      <c r="F65" s="36" t="s">
        <v>529</v>
      </c>
      <c r="G65" s="34">
        <v>585</v>
      </c>
      <c r="H65" s="61">
        <f>G65*2</f>
        <v>1170</v>
      </c>
      <c r="I65" s="17" t="s">
        <v>299</v>
      </c>
      <c r="J65" s="40">
        <v>420</v>
      </c>
      <c r="K65" s="16" t="s">
        <v>299</v>
      </c>
      <c r="L65" s="40">
        <v>450</v>
      </c>
      <c r="M65" s="34">
        <f>H65+J65+L65</f>
        <v>2040</v>
      </c>
    </row>
    <row r="66" spans="1:13" ht="18.75" customHeight="1" x14ac:dyDescent="0.25">
      <c r="A66" s="34">
        <v>64</v>
      </c>
      <c r="B66" s="36" t="s">
        <v>519</v>
      </c>
      <c r="C66" s="34" t="s">
        <v>523</v>
      </c>
      <c r="D66" s="34" t="s">
        <v>24</v>
      </c>
      <c r="E66" s="36" t="s">
        <v>558</v>
      </c>
      <c r="F66" s="36" t="s">
        <v>530</v>
      </c>
      <c r="G66" s="34">
        <v>593</v>
      </c>
      <c r="H66" s="61">
        <f>G66*2</f>
        <v>1186</v>
      </c>
      <c r="I66" s="17" t="s">
        <v>299</v>
      </c>
      <c r="J66" s="40">
        <v>420</v>
      </c>
      <c r="K66" s="16" t="s">
        <v>299</v>
      </c>
      <c r="L66" s="40">
        <v>450</v>
      </c>
      <c r="M66" s="34">
        <f>H66+J66+L66</f>
        <v>2056</v>
      </c>
    </row>
    <row r="67" spans="1:13" ht="18.75" customHeight="1" x14ac:dyDescent="0.25">
      <c r="A67" s="34">
        <v>65</v>
      </c>
      <c r="B67" s="36" t="s">
        <v>520</v>
      </c>
      <c r="C67" s="34" t="s">
        <v>319</v>
      </c>
      <c r="D67" s="34" t="s">
        <v>21</v>
      </c>
      <c r="E67" s="36" t="s">
        <v>559</v>
      </c>
      <c r="F67" s="36" t="s">
        <v>531</v>
      </c>
      <c r="G67" s="34">
        <v>603</v>
      </c>
      <c r="H67" s="61">
        <f>G67*2</f>
        <v>1206</v>
      </c>
      <c r="I67" s="17" t="s">
        <v>299</v>
      </c>
      <c r="J67" s="40">
        <v>420</v>
      </c>
      <c r="K67" s="16" t="s">
        <v>299</v>
      </c>
      <c r="L67" s="40">
        <v>450</v>
      </c>
      <c r="M67" s="34">
        <f>H67+J67+L67</f>
        <v>2076</v>
      </c>
    </row>
    <row r="68" spans="1:13" ht="18.75" customHeight="1" x14ac:dyDescent="0.25">
      <c r="A68" s="34">
        <v>66</v>
      </c>
      <c r="B68" s="36" t="s">
        <v>524</v>
      </c>
      <c r="C68" s="34" t="s">
        <v>427</v>
      </c>
      <c r="D68" s="34" t="s">
        <v>21</v>
      </c>
      <c r="E68" s="36" t="s">
        <v>560</v>
      </c>
      <c r="F68" s="36" t="s">
        <v>532</v>
      </c>
      <c r="G68" s="34">
        <v>638</v>
      </c>
      <c r="H68" s="61">
        <f>G68*2</f>
        <v>1276</v>
      </c>
      <c r="I68" s="17" t="s">
        <v>299</v>
      </c>
      <c r="J68" s="40">
        <v>420</v>
      </c>
      <c r="K68" s="16" t="s">
        <v>299</v>
      </c>
      <c r="L68" s="40">
        <v>450</v>
      </c>
      <c r="M68" s="34">
        <f>H68+J68+L68</f>
        <v>2146</v>
      </c>
    </row>
    <row r="69" spans="1:13" ht="18.75" customHeight="1" x14ac:dyDescent="0.25">
      <c r="A69" s="34">
        <v>67</v>
      </c>
      <c r="B69" s="36" t="s">
        <v>521</v>
      </c>
      <c r="C69" s="34" t="s">
        <v>525</v>
      </c>
      <c r="D69" s="34" t="s">
        <v>21</v>
      </c>
      <c r="E69" s="36" t="s">
        <v>561</v>
      </c>
      <c r="F69" s="36" t="s">
        <v>533</v>
      </c>
      <c r="G69" s="34">
        <v>651</v>
      </c>
      <c r="H69" s="61">
        <f>G69*2</f>
        <v>1302</v>
      </c>
      <c r="I69" s="17" t="s">
        <v>299</v>
      </c>
      <c r="J69" s="40">
        <v>420</v>
      </c>
      <c r="K69" s="16" t="s">
        <v>299</v>
      </c>
      <c r="L69" s="40">
        <v>450</v>
      </c>
      <c r="M69" s="34">
        <f>H69+J69+L69</f>
        <v>2172</v>
      </c>
    </row>
    <row r="70" spans="1:13" ht="18.75" customHeight="1" x14ac:dyDescent="0.25">
      <c r="A70" s="34">
        <v>68</v>
      </c>
      <c r="B70" s="36" t="s">
        <v>522</v>
      </c>
      <c r="C70" s="34" t="s">
        <v>523</v>
      </c>
      <c r="D70" s="34" t="s">
        <v>24</v>
      </c>
      <c r="E70" s="36" t="s">
        <v>562</v>
      </c>
      <c r="F70" s="36" t="s">
        <v>534</v>
      </c>
      <c r="G70" s="34">
        <v>657</v>
      </c>
      <c r="H70" s="61">
        <f>G70*2</f>
        <v>1314</v>
      </c>
      <c r="I70" s="17" t="s">
        <v>299</v>
      </c>
      <c r="J70" s="40">
        <v>420</v>
      </c>
      <c r="K70" s="16" t="s">
        <v>299</v>
      </c>
      <c r="L70" s="40">
        <v>450</v>
      </c>
      <c r="M70" s="34">
        <f>H70+J70+L70</f>
        <v>2184</v>
      </c>
    </row>
    <row r="71" spans="1:13" ht="18.75" customHeight="1" x14ac:dyDescent="0.25">
      <c r="A71" s="34">
        <v>69</v>
      </c>
      <c r="B71" s="34" t="s">
        <v>329</v>
      </c>
      <c r="C71" s="34" t="s">
        <v>312</v>
      </c>
      <c r="D71" s="34" t="s">
        <v>21</v>
      </c>
      <c r="E71" s="34" t="s">
        <v>330</v>
      </c>
      <c r="F71" s="16" t="s">
        <v>299</v>
      </c>
      <c r="G71" s="34">
        <v>666</v>
      </c>
      <c r="H71" s="61">
        <f>G71*2</f>
        <v>1332</v>
      </c>
      <c r="I71" s="17" t="s">
        <v>299</v>
      </c>
      <c r="J71" s="40">
        <v>420</v>
      </c>
      <c r="K71" s="26" t="s">
        <v>299</v>
      </c>
      <c r="L71" s="40">
        <v>450</v>
      </c>
      <c r="M71" s="34">
        <f>H71+J71+L71</f>
        <v>2202</v>
      </c>
    </row>
    <row r="72" spans="1:13" s="33" customFormat="1" ht="18.75" customHeight="1" x14ac:dyDescent="0.25">
      <c r="A72" s="34">
        <v>70</v>
      </c>
      <c r="B72" s="36" t="s">
        <v>327</v>
      </c>
      <c r="C72" s="36" t="s">
        <v>309</v>
      </c>
      <c r="D72" s="36" t="s">
        <v>24</v>
      </c>
      <c r="E72" s="36" t="s">
        <v>328</v>
      </c>
      <c r="F72" s="16" t="s">
        <v>299</v>
      </c>
      <c r="G72" s="34">
        <v>666</v>
      </c>
      <c r="H72" s="61">
        <f>G72*2</f>
        <v>1332</v>
      </c>
      <c r="I72" s="17" t="s">
        <v>299</v>
      </c>
      <c r="J72" s="40">
        <v>420</v>
      </c>
      <c r="K72" s="26" t="s">
        <v>299</v>
      </c>
      <c r="L72" s="40">
        <v>450</v>
      </c>
      <c r="M72" s="34">
        <f>H72+J72+L72</f>
        <v>2202</v>
      </c>
    </row>
    <row r="73" spans="1:13" ht="18.75" customHeight="1" x14ac:dyDescent="0.25">
      <c r="A73" s="34">
        <v>71</v>
      </c>
      <c r="B73" s="34" t="s">
        <v>331</v>
      </c>
      <c r="C73" s="34" t="s">
        <v>310</v>
      </c>
      <c r="D73" s="34" t="s">
        <v>21</v>
      </c>
      <c r="E73" s="34" t="s">
        <v>283</v>
      </c>
      <c r="F73" s="16" t="s">
        <v>299</v>
      </c>
      <c r="G73" s="34">
        <v>666</v>
      </c>
      <c r="H73" s="61">
        <f>G73*2</f>
        <v>1332</v>
      </c>
      <c r="I73" s="17" t="s">
        <v>299</v>
      </c>
      <c r="J73" s="40">
        <v>420</v>
      </c>
      <c r="K73" s="26" t="s">
        <v>299</v>
      </c>
      <c r="L73" s="40">
        <v>450</v>
      </c>
      <c r="M73" s="34">
        <f>H73+J73+L73</f>
        <v>2202</v>
      </c>
    </row>
    <row r="74" spans="1:13" ht="18.75" customHeight="1" x14ac:dyDescent="0.25">
      <c r="A74" s="34">
        <v>72</v>
      </c>
      <c r="B74" s="34" t="s">
        <v>334</v>
      </c>
      <c r="C74" s="34" t="s">
        <v>310</v>
      </c>
      <c r="D74" s="32" t="s">
        <v>21</v>
      </c>
      <c r="E74" s="32" t="s">
        <v>285</v>
      </c>
      <c r="F74" s="16" t="s">
        <v>299</v>
      </c>
      <c r="G74" s="34">
        <v>666</v>
      </c>
      <c r="H74" s="61">
        <f>G74*2</f>
        <v>1332</v>
      </c>
      <c r="I74" s="17" t="s">
        <v>299</v>
      </c>
      <c r="J74" s="40">
        <v>420</v>
      </c>
      <c r="K74" s="26" t="s">
        <v>299</v>
      </c>
      <c r="L74" s="40">
        <v>450</v>
      </c>
      <c r="M74" s="34">
        <f>H74+J74+L74</f>
        <v>2202</v>
      </c>
    </row>
    <row r="75" spans="1:13" x14ac:dyDescent="0.25">
      <c r="I75" s="25"/>
      <c r="J75" s="25"/>
      <c r="K75" s="24"/>
      <c r="L75" s="25"/>
      <c r="M75" s="25"/>
    </row>
    <row r="76" spans="1:13" x14ac:dyDescent="0.25">
      <c r="I76" s="25"/>
      <c r="J76" s="25"/>
      <c r="K76" s="24"/>
      <c r="L76" s="25"/>
      <c r="M76" s="25"/>
    </row>
    <row r="77" spans="1:13" x14ac:dyDescent="0.25">
      <c r="I77" s="25"/>
      <c r="J77" s="25"/>
      <c r="K77" s="24"/>
      <c r="L77" s="25"/>
      <c r="M77" s="25"/>
    </row>
    <row r="78" spans="1:13" x14ac:dyDescent="0.25">
      <c r="I78" s="25"/>
      <c r="J78" s="25"/>
      <c r="K78" s="24"/>
      <c r="L78" s="25"/>
      <c r="M78" s="25"/>
    </row>
    <row r="79" spans="1:13" x14ac:dyDescent="0.25">
      <c r="I79" s="25"/>
      <c r="J79" s="25"/>
      <c r="K79" s="24"/>
      <c r="L79" s="25"/>
      <c r="M79" s="25"/>
    </row>
    <row r="80" spans="1:13" x14ac:dyDescent="0.25">
      <c r="I80" s="25"/>
      <c r="J80" s="25"/>
      <c r="K80" s="24"/>
      <c r="L80" s="25"/>
      <c r="M80" s="25"/>
    </row>
    <row r="81" spans="9:13" x14ac:dyDescent="0.25">
      <c r="I81" s="25"/>
      <c r="J81" s="25"/>
      <c r="K81" s="24"/>
      <c r="L81" s="25"/>
      <c r="M81" s="25"/>
    </row>
    <row r="82" spans="9:13" x14ac:dyDescent="0.25">
      <c r="I82" s="25"/>
      <c r="J82" s="25"/>
      <c r="K82" s="24"/>
      <c r="L82" s="25"/>
      <c r="M82" s="25"/>
    </row>
    <row r="83" spans="9:13" x14ac:dyDescent="0.25">
      <c r="I83" s="25"/>
      <c r="J83" s="25"/>
      <c r="K83" s="24"/>
      <c r="L83" s="25"/>
      <c r="M83" s="25"/>
    </row>
    <row r="84" spans="9:13" x14ac:dyDescent="0.25">
      <c r="I84" s="25"/>
      <c r="J84" s="25"/>
      <c r="K84" s="24"/>
      <c r="L84" s="25"/>
      <c r="M84" s="25"/>
    </row>
    <row r="85" spans="9:13" x14ac:dyDescent="0.25">
      <c r="I85" s="25"/>
      <c r="J85" s="25"/>
      <c r="K85" s="24"/>
      <c r="L85" s="25"/>
      <c r="M85" s="25"/>
    </row>
    <row r="86" spans="9:13" x14ac:dyDescent="0.25">
      <c r="I86" s="25"/>
      <c r="J86" s="25"/>
      <c r="K86" s="24"/>
      <c r="L86" s="25"/>
      <c r="M86" s="25"/>
    </row>
    <row r="87" spans="9:13" x14ac:dyDescent="0.25">
      <c r="I87" s="25"/>
      <c r="J87" s="25"/>
      <c r="K87" s="24"/>
      <c r="L87" s="25"/>
      <c r="M87" s="25"/>
    </row>
    <row r="88" spans="9:13" x14ac:dyDescent="0.25">
      <c r="I88" s="25"/>
      <c r="J88" s="25"/>
      <c r="K88" s="24"/>
      <c r="L88" s="25"/>
      <c r="M88" s="25"/>
    </row>
    <row r="89" spans="9:13" x14ac:dyDescent="0.25">
      <c r="I89" s="25"/>
      <c r="J89" s="25"/>
      <c r="K89" s="24"/>
      <c r="L89" s="25"/>
      <c r="M89" s="25"/>
    </row>
    <row r="90" spans="9:13" x14ac:dyDescent="0.25">
      <c r="I90" s="25"/>
      <c r="J90" s="25"/>
      <c r="K90" s="24"/>
      <c r="L90" s="25"/>
      <c r="M90" s="25"/>
    </row>
    <row r="91" spans="9:13" x14ac:dyDescent="0.25">
      <c r="I91" s="25"/>
      <c r="J91" s="25"/>
      <c r="K91" s="24"/>
      <c r="L91" s="25"/>
      <c r="M91" s="25"/>
    </row>
    <row r="92" spans="9:13" x14ac:dyDescent="0.25">
      <c r="I92" s="25"/>
      <c r="J92" s="25"/>
      <c r="K92" s="24"/>
      <c r="L92" s="25"/>
      <c r="M92" s="25"/>
    </row>
    <row r="93" spans="9:13" x14ac:dyDescent="0.25">
      <c r="I93" s="25"/>
      <c r="J93" s="25"/>
      <c r="K93" s="24"/>
      <c r="L93" s="25"/>
      <c r="M93" s="25"/>
    </row>
    <row r="94" spans="9:13" x14ac:dyDescent="0.25">
      <c r="I94" s="25"/>
      <c r="J94" s="25"/>
      <c r="K94" s="24"/>
      <c r="L94" s="25"/>
      <c r="M94" s="25"/>
    </row>
    <row r="95" spans="9:13" x14ac:dyDescent="0.25">
      <c r="I95" s="25"/>
      <c r="J95" s="25"/>
      <c r="K95" s="24"/>
      <c r="L95" s="25"/>
      <c r="M95" s="25"/>
    </row>
    <row r="96" spans="9:13" x14ac:dyDescent="0.25">
      <c r="I96" s="25"/>
      <c r="J96" s="25"/>
      <c r="K96" s="24"/>
      <c r="L96" s="25"/>
      <c r="M96" s="25"/>
    </row>
    <row r="97" spans="9:13" x14ac:dyDescent="0.25">
      <c r="I97" s="25"/>
      <c r="J97" s="25"/>
      <c r="K97" s="24"/>
      <c r="L97" s="25"/>
      <c r="M97" s="25"/>
    </row>
    <row r="98" spans="9:13" x14ac:dyDescent="0.25">
      <c r="I98" s="25"/>
      <c r="J98" s="25"/>
      <c r="K98" s="24"/>
      <c r="L98" s="25"/>
      <c r="M98" s="25"/>
    </row>
    <row r="99" spans="9:13" x14ac:dyDescent="0.25">
      <c r="I99" s="25"/>
      <c r="J99" s="25"/>
      <c r="K99" s="24"/>
      <c r="L99" s="25"/>
      <c r="M99" s="25"/>
    </row>
    <row r="100" spans="9:13" x14ac:dyDescent="0.25">
      <c r="I100" s="25"/>
      <c r="J100" s="25"/>
      <c r="K100" s="24"/>
      <c r="L100" s="25"/>
      <c r="M100" s="25"/>
    </row>
    <row r="101" spans="9:13" x14ac:dyDescent="0.25">
      <c r="I101" s="25"/>
      <c r="J101" s="25"/>
      <c r="K101" s="24"/>
      <c r="L101" s="25"/>
      <c r="M101" s="25"/>
    </row>
    <row r="102" spans="9:13" x14ac:dyDescent="0.25">
      <c r="I102" s="25"/>
      <c r="J102" s="25"/>
      <c r="K102" s="24"/>
      <c r="L102" s="25"/>
      <c r="M102" s="25"/>
    </row>
    <row r="103" spans="9:13" x14ac:dyDescent="0.25">
      <c r="I103" s="25"/>
      <c r="J103" s="25"/>
      <c r="K103" s="24"/>
      <c r="L103" s="25"/>
      <c r="M103" s="25"/>
    </row>
    <row r="104" spans="9:13" x14ac:dyDescent="0.25">
      <c r="I104" s="25"/>
      <c r="J104" s="25"/>
      <c r="K104" s="24"/>
      <c r="L104" s="25"/>
      <c r="M104" s="25"/>
    </row>
    <row r="105" spans="9:13" x14ac:dyDescent="0.25">
      <c r="I105" s="25"/>
      <c r="J105" s="25"/>
      <c r="K105" s="24"/>
      <c r="L105" s="25"/>
      <c r="M105" s="25"/>
    </row>
    <row r="106" spans="9:13" x14ac:dyDescent="0.25">
      <c r="I106" s="25"/>
      <c r="J106" s="25"/>
      <c r="K106" s="24"/>
      <c r="L106" s="25"/>
      <c r="M106" s="25"/>
    </row>
    <row r="107" spans="9:13" x14ac:dyDescent="0.25">
      <c r="I107" s="25"/>
      <c r="J107" s="25"/>
      <c r="K107" s="24"/>
      <c r="L107" s="25"/>
      <c r="M107" s="25"/>
    </row>
    <row r="108" spans="9:13" x14ac:dyDescent="0.25">
      <c r="I108" s="25"/>
      <c r="J108" s="25"/>
      <c r="K108" s="24"/>
      <c r="L108" s="25"/>
      <c r="M108" s="25"/>
    </row>
    <row r="109" spans="9:13" x14ac:dyDescent="0.25">
      <c r="I109" s="25"/>
      <c r="J109" s="25"/>
      <c r="K109" s="24"/>
      <c r="L109" s="25"/>
      <c r="M109" s="25"/>
    </row>
    <row r="110" spans="9:13" x14ac:dyDescent="0.25">
      <c r="I110" s="25"/>
      <c r="J110" s="25"/>
      <c r="K110" s="24"/>
      <c r="L110" s="25"/>
      <c r="M110" s="25"/>
    </row>
    <row r="111" spans="9:13" x14ac:dyDescent="0.25">
      <c r="I111" s="25"/>
      <c r="J111" s="25"/>
      <c r="K111" s="24"/>
      <c r="L111" s="25"/>
      <c r="M111" s="25"/>
    </row>
    <row r="112" spans="9:13" x14ac:dyDescent="0.25">
      <c r="I112" s="25"/>
      <c r="J112" s="25"/>
      <c r="K112" s="24"/>
      <c r="L112" s="25"/>
      <c r="M112" s="25"/>
    </row>
    <row r="113" spans="9:13" x14ac:dyDescent="0.25">
      <c r="I113" s="25"/>
      <c r="J113" s="25"/>
      <c r="K113" s="24"/>
      <c r="L113" s="25"/>
      <c r="M113" s="25"/>
    </row>
    <row r="114" spans="9:13" x14ac:dyDescent="0.25">
      <c r="I114" s="25"/>
      <c r="J114" s="25"/>
      <c r="K114" s="24"/>
      <c r="L114" s="25"/>
      <c r="M114" s="25"/>
    </row>
    <row r="115" spans="9:13" x14ac:dyDescent="0.25">
      <c r="I115" s="25"/>
      <c r="J115" s="25"/>
      <c r="K115" s="24"/>
      <c r="L115" s="25"/>
      <c r="M115" s="25"/>
    </row>
    <row r="116" spans="9:13" x14ac:dyDescent="0.25">
      <c r="I116" s="25"/>
      <c r="J116" s="25"/>
      <c r="K116" s="24"/>
      <c r="L116" s="25"/>
      <c r="M116" s="25"/>
    </row>
    <row r="117" spans="9:13" x14ac:dyDescent="0.25">
      <c r="I117" s="25"/>
      <c r="J117" s="25"/>
      <c r="K117" s="24"/>
      <c r="L117" s="25"/>
      <c r="M117" s="25"/>
    </row>
    <row r="118" spans="9:13" x14ac:dyDescent="0.25">
      <c r="I118" s="25"/>
      <c r="J118" s="25"/>
      <c r="K118" s="24"/>
      <c r="L118" s="25"/>
      <c r="M118" s="25"/>
    </row>
    <row r="119" spans="9:13" x14ac:dyDescent="0.25">
      <c r="I119" s="25"/>
      <c r="J119" s="25"/>
      <c r="K119" s="24"/>
      <c r="L119" s="25"/>
      <c r="M119" s="25"/>
    </row>
    <row r="120" spans="9:13" x14ac:dyDescent="0.25">
      <c r="I120" s="25"/>
      <c r="J120" s="25"/>
      <c r="K120" s="24"/>
      <c r="L120" s="25"/>
      <c r="M120" s="25"/>
    </row>
    <row r="121" spans="9:13" x14ac:dyDescent="0.25">
      <c r="I121" s="25"/>
      <c r="J121" s="25"/>
      <c r="K121" s="24"/>
      <c r="L121" s="25"/>
      <c r="M121" s="25"/>
    </row>
    <row r="122" spans="9:13" x14ac:dyDescent="0.25">
      <c r="I122" s="25"/>
      <c r="J122" s="25"/>
      <c r="K122" s="24"/>
      <c r="L122" s="25"/>
      <c r="M122" s="25"/>
    </row>
    <row r="123" spans="9:13" x14ac:dyDescent="0.25">
      <c r="I123" s="25"/>
      <c r="J123" s="25"/>
      <c r="K123" s="24"/>
      <c r="L123" s="25"/>
      <c r="M123" s="25"/>
    </row>
    <row r="124" spans="9:13" x14ac:dyDescent="0.25">
      <c r="I124" s="25"/>
      <c r="J124" s="25"/>
      <c r="K124" s="24"/>
      <c r="L124" s="25"/>
      <c r="M124" s="25"/>
    </row>
    <row r="125" spans="9:13" x14ac:dyDescent="0.25">
      <c r="I125" s="25"/>
      <c r="J125" s="25"/>
      <c r="K125" s="24"/>
      <c r="L125" s="25"/>
      <c r="M125" s="25"/>
    </row>
    <row r="126" spans="9:13" x14ac:dyDescent="0.25">
      <c r="I126" s="25"/>
      <c r="J126" s="25"/>
      <c r="K126" s="24"/>
      <c r="L126" s="25"/>
      <c r="M126" s="25"/>
    </row>
    <row r="127" spans="9:13" x14ac:dyDescent="0.25">
      <c r="I127" s="25"/>
      <c r="J127" s="25"/>
      <c r="K127" s="24"/>
      <c r="L127" s="25"/>
      <c r="M127" s="25"/>
    </row>
    <row r="128" spans="9:13" x14ac:dyDescent="0.25">
      <c r="I128" s="25"/>
      <c r="J128" s="25"/>
      <c r="K128" s="24"/>
      <c r="L128" s="25"/>
      <c r="M128" s="25"/>
    </row>
    <row r="129" spans="9:13" x14ac:dyDescent="0.25">
      <c r="I129" s="25"/>
      <c r="J129" s="25"/>
      <c r="K129" s="24"/>
      <c r="L129" s="25"/>
      <c r="M129" s="25"/>
    </row>
    <row r="130" spans="9:13" x14ac:dyDescent="0.25">
      <c r="I130" s="25"/>
      <c r="J130" s="25"/>
      <c r="K130" s="24"/>
      <c r="L130" s="25"/>
      <c r="M130" s="25"/>
    </row>
    <row r="131" spans="9:13" x14ac:dyDescent="0.25">
      <c r="I131" s="25"/>
      <c r="J131" s="25"/>
      <c r="K131" s="24"/>
      <c r="L131" s="25"/>
      <c r="M131" s="25"/>
    </row>
    <row r="132" spans="9:13" x14ac:dyDescent="0.25">
      <c r="I132" s="25"/>
      <c r="J132" s="25"/>
      <c r="K132" s="24"/>
      <c r="L132" s="25"/>
      <c r="M132" s="25"/>
    </row>
    <row r="133" spans="9:13" x14ac:dyDescent="0.25">
      <c r="I133" s="25"/>
      <c r="J133" s="25"/>
      <c r="K133" s="24"/>
      <c r="L133" s="25"/>
      <c r="M133" s="25"/>
    </row>
    <row r="134" spans="9:13" x14ac:dyDescent="0.25">
      <c r="I134" s="25"/>
      <c r="J134" s="25"/>
      <c r="K134" s="24"/>
      <c r="L134" s="25"/>
      <c r="M134" s="25"/>
    </row>
    <row r="135" spans="9:13" x14ac:dyDescent="0.25">
      <c r="I135" s="25"/>
      <c r="J135" s="25"/>
      <c r="K135" s="24"/>
      <c r="L135" s="25"/>
      <c r="M135" s="25"/>
    </row>
    <row r="136" spans="9:13" x14ac:dyDescent="0.25">
      <c r="I136" s="25"/>
      <c r="J136" s="25"/>
      <c r="K136" s="24"/>
      <c r="L136" s="25"/>
      <c r="M136" s="25"/>
    </row>
    <row r="137" spans="9:13" x14ac:dyDescent="0.25">
      <c r="I137" s="25"/>
      <c r="J137" s="25"/>
      <c r="K137" s="24"/>
      <c r="L137" s="25"/>
      <c r="M137" s="25"/>
    </row>
    <row r="138" spans="9:13" x14ac:dyDescent="0.25">
      <c r="I138" s="25"/>
      <c r="J138" s="25"/>
      <c r="K138" s="24"/>
      <c r="L138" s="25"/>
      <c r="M138" s="25"/>
    </row>
    <row r="139" spans="9:13" x14ac:dyDescent="0.25">
      <c r="I139" s="25"/>
      <c r="J139" s="25"/>
      <c r="K139" s="24"/>
      <c r="L139" s="25"/>
      <c r="M139" s="25"/>
    </row>
    <row r="140" spans="9:13" x14ac:dyDescent="0.25">
      <c r="I140" s="25"/>
      <c r="J140" s="25"/>
      <c r="K140" s="24"/>
      <c r="L140" s="25"/>
      <c r="M140" s="25"/>
    </row>
    <row r="141" spans="9:13" x14ac:dyDescent="0.25">
      <c r="I141" s="25"/>
      <c r="J141" s="25"/>
      <c r="K141" s="24"/>
      <c r="L141" s="25"/>
      <c r="M141" s="25"/>
    </row>
    <row r="142" spans="9:13" x14ac:dyDescent="0.25">
      <c r="I142" s="25"/>
      <c r="J142" s="25"/>
      <c r="K142" s="24"/>
      <c r="L142" s="25"/>
      <c r="M142" s="25"/>
    </row>
    <row r="143" spans="9:13" x14ac:dyDescent="0.25">
      <c r="I143" s="25"/>
      <c r="J143" s="25"/>
      <c r="K143" s="24"/>
      <c r="L143" s="25"/>
      <c r="M143" s="25"/>
    </row>
    <row r="144" spans="9:13" x14ac:dyDescent="0.25">
      <c r="I144" s="25"/>
      <c r="J144" s="25"/>
      <c r="K144" s="24"/>
      <c r="L144" s="25"/>
      <c r="M144" s="25"/>
    </row>
    <row r="145" spans="9:13" x14ac:dyDescent="0.25">
      <c r="I145" s="25"/>
      <c r="J145" s="25"/>
      <c r="K145" s="24"/>
      <c r="L145" s="25"/>
      <c r="M145" s="25"/>
    </row>
    <row r="146" spans="9:13" x14ac:dyDescent="0.25">
      <c r="I146" s="25"/>
      <c r="J146" s="25"/>
      <c r="K146" s="24"/>
      <c r="L146" s="25"/>
      <c r="M146" s="25"/>
    </row>
    <row r="147" spans="9:13" x14ac:dyDescent="0.25">
      <c r="I147" s="25"/>
      <c r="J147" s="25"/>
      <c r="K147" s="24"/>
      <c r="L147" s="25"/>
      <c r="M147" s="25"/>
    </row>
    <row r="148" spans="9:13" x14ac:dyDescent="0.25">
      <c r="I148" s="25"/>
      <c r="J148" s="25"/>
      <c r="K148" s="24"/>
      <c r="L148" s="25"/>
      <c r="M148" s="25"/>
    </row>
    <row r="149" spans="9:13" x14ac:dyDescent="0.25">
      <c r="I149" s="25"/>
      <c r="J149" s="25"/>
      <c r="K149" s="24"/>
      <c r="L149" s="25"/>
      <c r="M149" s="25"/>
    </row>
    <row r="150" spans="9:13" x14ac:dyDescent="0.25">
      <c r="I150" s="25"/>
      <c r="J150" s="25"/>
      <c r="K150" s="24"/>
      <c r="L150" s="25"/>
      <c r="M150" s="25"/>
    </row>
    <row r="151" spans="9:13" x14ac:dyDescent="0.25">
      <c r="I151" s="25"/>
      <c r="J151" s="25"/>
      <c r="K151" s="24"/>
      <c r="L151" s="25"/>
      <c r="M151" s="25"/>
    </row>
    <row r="152" spans="9:13" x14ac:dyDescent="0.25">
      <c r="I152" s="25"/>
      <c r="J152" s="25"/>
      <c r="K152" s="24"/>
      <c r="L152" s="25"/>
      <c r="M152" s="25"/>
    </row>
    <row r="153" spans="9:13" x14ac:dyDescent="0.25">
      <c r="I153" s="25"/>
      <c r="J153" s="25"/>
      <c r="K153" s="24"/>
      <c r="L153" s="25"/>
      <c r="M153" s="25"/>
    </row>
    <row r="154" spans="9:13" x14ac:dyDescent="0.25">
      <c r="I154" s="25"/>
      <c r="J154" s="25"/>
      <c r="K154" s="24"/>
      <c r="L154" s="25"/>
      <c r="M154" s="25"/>
    </row>
  </sheetData>
  <autoFilter ref="A2:M48">
    <sortState ref="A3:M74">
      <sortCondition ref="M2:M48"/>
    </sortState>
  </autoFilter>
  <sortState ref="A2:Z51">
    <sortCondition ref="M2:M51"/>
  </sortState>
  <mergeCells count="1">
    <mergeCell ref="A1:M1"/>
  </mergeCells>
  <pageMargins left="0.7" right="0.7" top="0.75" bottom="0.75" header="0.3" footer="0.3"/>
  <pageSetup paperSize="9" scale="65" orientation="landscape" r:id="rId1"/>
  <rowBreaks count="1" manualBreakCount="1">
    <brk id="34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view="pageBreakPreview" topLeftCell="A3" zoomScaleNormal="100" zoomScaleSheetLayoutView="100" workbookViewId="0">
      <selection activeCell="A3" sqref="A3:A35"/>
    </sheetView>
  </sheetViews>
  <sheetFormatPr defaultRowHeight="15" x14ac:dyDescent="0.25"/>
  <cols>
    <col min="1" max="1" width="5.85546875" customWidth="1"/>
    <col min="2" max="2" width="24.140625" customWidth="1"/>
    <col min="3" max="3" width="4.5703125" customWidth="1"/>
    <col min="4" max="4" width="16.140625" customWidth="1"/>
    <col min="5" max="5" width="12.5703125" customWidth="1"/>
    <col min="6" max="6" width="12.28515625" style="33" customWidth="1"/>
    <col min="7" max="7" width="8" style="33" customWidth="1"/>
    <col min="8" max="8" width="10.5703125" style="33" customWidth="1"/>
    <col min="9" max="9" width="15.42578125" customWidth="1"/>
    <col min="10" max="10" width="7.42578125" customWidth="1"/>
    <col min="11" max="11" width="12.28515625" customWidth="1"/>
    <col min="12" max="12" width="8.7109375" customWidth="1"/>
    <col min="13" max="13" width="7.140625" customWidth="1"/>
  </cols>
  <sheetData>
    <row r="1" spans="1:13" ht="21" x14ac:dyDescent="0.35">
      <c r="A1" s="90" t="s">
        <v>253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</row>
    <row r="2" spans="1:13" ht="75" x14ac:dyDescent="0.25">
      <c r="A2" s="15" t="s">
        <v>0</v>
      </c>
      <c r="B2" s="15" t="s">
        <v>1</v>
      </c>
      <c r="C2" s="15" t="s">
        <v>20</v>
      </c>
      <c r="D2" s="15" t="s">
        <v>323</v>
      </c>
      <c r="E2" s="15" t="s">
        <v>5</v>
      </c>
      <c r="F2" s="22" t="s">
        <v>398</v>
      </c>
      <c r="G2" s="15" t="s">
        <v>336</v>
      </c>
      <c r="H2" s="22" t="s">
        <v>337</v>
      </c>
      <c r="I2" s="22" t="s">
        <v>180</v>
      </c>
      <c r="J2" s="62" t="s">
        <v>318</v>
      </c>
      <c r="K2" s="22" t="s">
        <v>110</v>
      </c>
      <c r="L2" s="62" t="s">
        <v>307</v>
      </c>
      <c r="M2" s="22" t="s">
        <v>308</v>
      </c>
    </row>
    <row r="3" spans="1:13" x14ac:dyDescent="0.25">
      <c r="A3" s="14">
        <v>1</v>
      </c>
      <c r="B3" s="14" t="s">
        <v>109</v>
      </c>
      <c r="C3" s="14" t="s">
        <v>21</v>
      </c>
      <c r="D3" s="14" t="s">
        <v>312</v>
      </c>
      <c r="E3" s="14" t="s">
        <v>260</v>
      </c>
      <c r="F3" s="26" t="s">
        <v>338</v>
      </c>
      <c r="G3" s="34">
        <v>30</v>
      </c>
      <c r="H3" s="40">
        <f>G3*2</f>
        <v>60</v>
      </c>
      <c r="I3" s="16" t="s">
        <v>234</v>
      </c>
      <c r="J3" s="40">
        <v>23</v>
      </c>
      <c r="K3" s="16" t="s">
        <v>150</v>
      </c>
      <c r="L3" s="40">
        <v>58</v>
      </c>
      <c r="M3" s="14">
        <f>H3+J3+L3</f>
        <v>141</v>
      </c>
    </row>
    <row r="4" spans="1:13" x14ac:dyDescent="0.25">
      <c r="A4" s="14">
        <v>2</v>
      </c>
      <c r="B4" s="34" t="s">
        <v>118</v>
      </c>
      <c r="C4" s="14" t="s">
        <v>21</v>
      </c>
      <c r="D4" s="14" t="s">
        <v>312</v>
      </c>
      <c r="E4" s="14" t="s">
        <v>268</v>
      </c>
      <c r="F4" s="16" t="s">
        <v>399</v>
      </c>
      <c r="G4" s="34">
        <v>31</v>
      </c>
      <c r="H4" s="40">
        <f>G4*2</f>
        <v>62</v>
      </c>
      <c r="I4" s="16" t="s">
        <v>233</v>
      </c>
      <c r="J4" s="40">
        <v>12</v>
      </c>
      <c r="K4" s="16" t="s">
        <v>157</v>
      </c>
      <c r="L4" s="40">
        <v>107</v>
      </c>
      <c r="M4" s="34">
        <f>H4+J4+L4</f>
        <v>181</v>
      </c>
    </row>
    <row r="5" spans="1:13" x14ac:dyDescent="0.25">
      <c r="A5" s="34">
        <v>3</v>
      </c>
      <c r="B5" s="14" t="s">
        <v>112</v>
      </c>
      <c r="C5" s="14" t="s">
        <v>21</v>
      </c>
      <c r="D5" s="14" t="s">
        <v>312</v>
      </c>
      <c r="E5" s="14" t="s">
        <v>262</v>
      </c>
      <c r="F5" s="26" t="s">
        <v>340</v>
      </c>
      <c r="G5" s="34">
        <v>51</v>
      </c>
      <c r="H5" s="40">
        <f>G5*2</f>
        <v>102</v>
      </c>
      <c r="I5" s="16" t="s">
        <v>235</v>
      </c>
      <c r="J5" s="40">
        <v>43</v>
      </c>
      <c r="K5" s="16" t="s">
        <v>152</v>
      </c>
      <c r="L5" s="40">
        <v>71</v>
      </c>
      <c r="M5" s="34">
        <f>H5+J5+L5</f>
        <v>216</v>
      </c>
    </row>
    <row r="6" spans="1:13" x14ac:dyDescent="0.25">
      <c r="A6" s="34">
        <v>4</v>
      </c>
      <c r="B6" s="34" t="s">
        <v>114</v>
      </c>
      <c r="C6" s="34" t="s">
        <v>21</v>
      </c>
      <c r="D6" s="34" t="s">
        <v>312</v>
      </c>
      <c r="E6" s="34" t="s">
        <v>265</v>
      </c>
      <c r="F6" s="26" t="s">
        <v>400</v>
      </c>
      <c r="G6" s="34">
        <v>45</v>
      </c>
      <c r="H6" s="40">
        <f>G6*2</f>
        <v>90</v>
      </c>
      <c r="I6" s="16" t="s">
        <v>240</v>
      </c>
      <c r="J6" s="40">
        <v>86</v>
      </c>
      <c r="K6" s="16" t="s">
        <v>153</v>
      </c>
      <c r="L6" s="40">
        <v>87</v>
      </c>
      <c r="M6" s="34">
        <f>H6+J6+L6</f>
        <v>263</v>
      </c>
    </row>
    <row r="7" spans="1:13" x14ac:dyDescent="0.25">
      <c r="A7" s="34">
        <v>5</v>
      </c>
      <c r="B7" s="14" t="s">
        <v>120</v>
      </c>
      <c r="C7" s="14" t="s">
        <v>21</v>
      </c>
      <c r="D7" s="14" t="s">
        <v>309</v>
      </c>
      <c r="E7" s="14" t="s">
        <v>270</v>
      </c>
      <c r="F7" s="16" t="s">
        <v>339</v>
      </c>
      <c r="G7" s="34">
        <v>61</v>
      </c>
      <c r="H7" s="40">
        <f>G7*2</f>
        <v>122</v>
      </c>
      <c r="I7" s="16" t="s">
        <v>236</v>
      </c>
      <c r="J7" s="40">
        <v>65</v>
      </c>
      <c r="K7" s="16" t="s">
        <v>159</v>
      </c>
      <c r="L7" s="40">
        <v>115</v>
      </c>
      <c r="M7" s="34">
        <f>H7+J7+L7</f>
        <v>302</v>
      </c>
    </row>
    <row r="8" spans="1:13" x14ac:dyDescent="0.25">
      <c r="A8" s="34">
        <v>6</v>
      </c>
      <c r="B8" s="34" t="s">
        <v>403</v>
      </c>
      <c r="C8" s="34" t="s">
        <v>21</v>
      </c>
      <c r="D8" s="14" t="s">
        <v>321</v>
      </c>
      <c r="E8" s="34" t="s">
        <v>272</v>
      </c>
      <c r="F8" s="26" t="s">
        <v>341</v>
      </c>
      <c r="G8" s="34">
        <v>69</v>
      </c>
      <c r="H8" s="40">
        <f>G8*2</f>
        <v>138</v>
      </c>
      <c r="I8" s="26" t="s">
        <v>299</v>
      </c>
      <c r="J8" s="40">
        <v>27</v>
      </c>
      <c r="K8" s="16" t="s">
        <v>161</v>
      </c>
      <c r="L8" s="40">
        <v>150</v>
      </c>
      <c r="M8" s="34">
        <f>H8+J8+L8</f>
        <v>315</v>
      </c>
    </row>
    <row r="9" spans="1:13" x14ac:dyDescent="0.25">
      <c r="A9" s="34">
        <v>7</v>
      </c>
      <c r="B9" s="14" t="s">
        <v>119</v>
      </c>
      <c r="C9" s="14" t="s">
        <v>21</v>
      </c>
      <c r="D9" s="14" t="s">
        <v>309</v>
      </c>
      <c r="E9" s="14" t="s">
        <v>269</v>
      </c>
      <c r="F9" s="26" t="s">
        <v>342</v>
      </c>
      <c r="G9" s="34">
        <v>80</v>
      </c>
      <c r="H9" s="40">
        <f>G9*2</f>
        <v>160</v>
      </c>
      <c r="I9" s="16" t="s">
        <v>237</v>
      </c>
      <c r="J9" s="40">
        <v>71</v>
      </c>
      <c r="K9" s="16" t="s">
        <v>158</v>
      </c>
      <c r="L9" s="40">
        <v>111</v>
      </c>
      <c r="M9" s="34">
        <f>H9+J9+L9</f>
        <v>342</v>
      </c>
    </row>
    <row r="10" spans="1:13" x14ac:dyDescent="0.25">
      <c r="A10" s="34">
        <v>8</v>
      </c>
      <c r="B10" s="34" t="s">
        <v>111</v>
      </c>
      <c r="C10" s="34" t="s">
        <v>21</v>
      </c>
      <c r="D10" s="34" t="s">
        <v>319</v>
      </c>
      <c r="E10" s="34" t="s">
        <v>261</v>
      </c>
      <c r="F10" s="16" t="s">
        <v>351</v>
      </c>
      <c r="G10" s="34">
        <v>97</v>
      </c>
      <c r="H10" s="40">
        <f>G10*2</f>
        <v>194</v>
      </c>
      <c r="I10" s="16" t="s">
        <v>242</v>
      </c>
      <c r="J10" s="40">
        <v>95</v>
      </c>
      <c r="K10" s="16" t="s">
        <v>151</v>
      </c>
      <c r="L10" s="40">
        <v>67</v>
      </c>
      <c r="M10" s="34">
        <f>H10+J10+L10</f>
        <v>356</v>
      </c>
    </row>
    <row r="11" spans="1:13" x14ac:dyDescent="0.25">
      <c r="A11" s="34">
        <v>9</v>
      </c>
      <c r="B11" s="34" t="s">
        <v>115</v>
      </c>
      <c r="C11" s="34" t="s">
        <v>21</v>
      </c>
      <c r="D11" s="34" t="s">
        <v>311</v>
      </c>
      <c r="E11" s="34" t="s">
        <v>264</v>
      </c>
      <c r="F11" s="26" t="s">
        <v>404</v>
      </c>
      <c r="G11" s="34">
        <v>102</v>
      </c>
      <c r="H11" s="40">
        <f>G11*2</f>
        <v>204</v>
      </c>
      <c r="I11" s="16" t="s">
        <v>241</v>
      </c>
      <c r="J11" s="40">
        <v>93</v>
      </c>
      <c r="K11" s="16" t="s">
        <v>154</v>
      </c>
      <c r="L11" s="40">
        <v>87</v>
      </c>
      <c r="M11" s="34">
        <f>H11+J11+L11</f>
        <v>384</v>
      </c>
    </row>
    <row r="12" spans="1:13" x14ac:dyDescent="0.25">
      <c r="A12" s="34">
        <v>10</v>
      </c>
      <c r="B12" s="34" t="s">
        <v>116</v>
      </c>
      <c r="C12" s="34" t="s">
        <v>21</v>
      </c>
      <c r="D12" s="34" t="s">
        <v>311</v>
      </c>
      <c r="E12" s="34" t="s">
        <v>266</v>
      </c>
      <c r="F12" s="16" t="s">
        <v>405</v>
      </c>
      <c r="G12" s="34">
        <v>91</v>
      </c>
      <c r="H12" s="40">
        <f>G12*2</f>
        <v>182</v>
      </c>
      <c r="I12" s="28" t="s">
        <v>243</v>
      </c>
      <c r="J12" s="40">
        <v>100</v>
      </c>
      <c r="K12" s="16" t="s">
        <v>155</v>
      </c>
      <c r="L12" s="40">
        <v>104</v>
      </c>
      <c r="M12" s="34">
        <f>H12+J12+L12</f>
        <v>386</v>
      </c>
    </row>
    <row r="13" spans="1:13" x14ac:dyDescent="0.25">
      <c r="A13" s="34">
        <v>11</v>
      </c>
      <c r="B13" s="34" t="s">
        <v>117</v>
      </c>
      <c r="C13" s="34" t="s">
        <v>21</v>
      </c>
      <c r="D13" s="14" t="s">
        <v>309</v>
      </c>
      <c r="E13" s="34" t="s">
        <v>267</v>
      </c>
      <c r="F13" s="26" t="s">
        <v>343</v>
      </c>
      <c r="G13" s="34">
        <v>107</v>
      </c>
      <c r="H13" s="40">
        <f>G13*2</f>
        <v>214</v>
      </c>
      <c r="I13" s="16" t="s">
        <v>238</v>
      </c>
      <c r="J13" s="40">
        <v>73</v>
      </c>
      <c r="K13" s="16" t="s">
        <v>156</v>
      </c>
      <c r="L13" s="40">
        <v>105</v>
      </c>
      <c r="M13" s="34">
        <f>H13+J13+L13</f>
        <v>392</v>
      </c>
    </row>
    <row r="14" spans="1:13" x14ac:dyDescent="0.25">
      <c r="A14" s="34">
        <v>12</v>
      </c>
      <c r="B14" s="34" t="s">
        <v>121</v>
      </c>
      <c r="C14" s="14" t="s">
        <v>21</v>
      </c>
      <c r="D14" s="14" t="s">
        <v>317</v>
      </c>
      <c r="E14" s="14" t="s">
        <v>271</v>
      </c>
      <c r="F14" s="16" t="s">
        <v>350</v>
      </c>
      <c r="G14" s="34">
        <v>94</v>
      </c>
      <c r="H14" s="40">
        <f>G14*2</f>
        <v>188</v>
      </c>
      <c r="I14" s="16" t="s">
        <v>239</v>
      </c>
      <c r="J14" s="40">
        <v>85</v>
      </c>
      <c r="K14" s="16" t="s">
        <v>160</v>
      </c>
      <c r="L14" s="40">
        <v>149</v>
      </c>
      <c r="M14" s="34">
        <f>H14+J14+L14</f>
        <v>422</v>
      </c>
    </row>
    <row r="15" spans="1:13" x14ac:dyDescent="0.25">
      <c r="A15" s="34">
        <v>13</v>
      </c>
      <c r="B15" s="14" t="s">
        <v>123</v>
      </c>
      <c r="C15" s="14" t="s">
        <v>21</v>
      </c>
      <c r="D15" s="14" t="s">
        <v>310</v>
      </c>
      <c r="E15" s="14" t="s">
        <v>274</v>
      </c>
      <c r="F15" s="26" t="s">
        <v>401</v>
      </c>
      <c r="G15" s="34">
        <v>97</v>
      </c>
      <c r="H15" s="40">
        <f>G15*2</f>
        <v>194</v>
      </c>
      <c r="I15" s="16" t="s">
        <v>246</v>
      </c>
      <c r="J15" s="40">
        <v>154</v>
      </c>
      <c r="K15" s="16" t="s">
        <v>163</v>
      </c>
      <c r="L15" s="40">
        <v>176</v>
      </c>
      <c r="M15" s="34">
        <f>H15+J15+L15</f>
        <v>524</v>
      </c>
    </row>
    <row r="16" spans="1:13" x14ac:dyDescent="0.25">
      <c r="A16" s="34">
        <v>14</v>
      </c>
      <c r="B16" s="34" t="s">
        <v>125</v>
      </c>
      <c r="C16" s="34" t="s">
        <v>21</v>
      </c>
      <c r="D16" s="34" t="s">
        <v>309</v>
      </c>
      <c r="E16" s="34" t="s">
        <v>275</v>
      </c>
      <c r="F16" s="16" t="s">
        <v>406</v>
      </c>
      <c r="G16" s="34">
        <v>133</v>
      </c>
      <c r="H16" s="40">
        <f>G16*2</f>
        <v>266</v>
      </c>
      <c r="I16" s="16" t="s">
        <v>244</v>
      </c>
      <c r="J16" s="40">
        <v>124</v>
      </c>
      <c r="K16" s="16" t="s">
        <v>164</v>
      </c>
      <c r="L16" s="40">
        <v>187</v>
      </c>
      <c r="M16" s="34">
        <f>H16+J16+L16</f>
        <v>577</v>
      </c>
    </row>
    <row r="17" spans="1:13" x14ac:dyDescent="0.25">
      <c r="A17" s="34">
        <v>15</v>
      </c>
      <c r="B17" s="34" t="s">
        <v>128</v>
      </c>
      <c r="C17" s="34" t="s">
        <v>21</v>
      </c>
      <c r="D17" s="34" t="s">
        <v>310</v>
      </c>
      <c r="E17" s="34" t="s">
        <v>277</v>
      </c>
      <c r="F17" s="26" t="s">
        <v>402</v>
      </c>
      <c r="G17" s="34">
        <v>145</v>
      </c>
      <c r="H17" s="40">
        <f>G17*2</f>
        <v>290</v>
      </c>
      <c r="I17" s="16" t="s">
        <v>248</v>
      </c>
      <c r="J17" s="40">
        <v>166</v>
      </c>
      <c r="K17" s="16" t="s">
        <v>166</v>
      </c>
      <c r="L17" s="40">
        <v>198</v>
      </c>
      <c r="M17" s="34">
        <f>H17+J17+L17</f>
        <v>654</v>
      </c>
    </row>
    <row r="18" spans="1:13" x14ac:dyDescent="0.25">
      <c r="A18" s="34">
        <v>16</v>
      </c>
      <c r="B18" s="36" t="s">
        <v>134</v>
      </c>
      <c r="C18" s="34" t="s">
        <v>21</v>
      </c>
      <c r="D18" s="34" t="s">
        <v>310</v>
      </c>
      <c r="E18" s="34" t="s">
        <v>283</v>
      </c>
      <c r="F18" s="26" t="s">
        <v>352</v>
      </c>
      <c r="G18" s="34">
        <v>159</v>
      </c>
      <c r="H18" s="40">
        <f>G18*2</f>
        <v>318</v>
      </c>
      <c r="I18" s="16" t="s">
        <v>250</v>
      </c>
      <c r="J18" s="40">
        <v>196</v>
      </c>
      <c r="K18" s="16" t="s">
        <v>169</v>
      </c>
      <c r="L18" s="40">
        <v>248</v>
      </c>
      <c r="M18" s="34">
        <f>H18+J18+L18</f>
        <v>762</v>
      </c>
    </row>
    <row r="19" spans="1:13" x14ac:dyDescent="0.25">
      <c r="A19" s="34">
        <v>17</v>
      </c>
      <c r="B19" s="36" t="s">
        <v>136</v>
      </c>
      <c r="C19" s="34" t="s">
        <v>21</v>
      </c>
      <c r="D19" s="34" t="s">
        <v>310</v>
      </c>
      <c r="E19" s="34" t="s">
        <v>285</v>
      </c>
      <c r="F19" s="26" t="s">
        <v>348</v>
      </c>
      <c r="G19" s="34">
        <v>173</v>
      </c>
      <c r="H19" s="40">
        <f>G19*2</f>
        <v>346</v>
      </c>
      <c r="I19" s="16" t="s">
        <v>247</v>
      </c>
      <c r="J19" s="40">
        <v>164</v>
      </c>
      <c r="K19" s="16" t="s">
        <v>170</v>
      </c>
      <c r="L19" s="40">
        <v>262</v>
      </c>
      <c r="M19" s="34">
        <f>H19+J19+L19</f>
        <v>772</v>
      </c>
    </row>
    <row r="20" spans="1:13" x14ac:dyDescent="0.25">
      <c r="A20" s="34">
        <v>18</v>
      </c>
      <c r="B20" s="34" t="s">
        <v>129</v>
      </c>
      <c r="C20" s="34" t="s">
        <v>21</v>
      </c>
      <c r="D20" s="34" t="s">
        <v>310</v>
      </c>
      <c r="E20" s="34" t="s">
        <v>278</v>
      </c>
      <c r="F20" s="26" t="s">
        <v>344</v>
      </c>
      <c r="G20" s="34">
        <v>162</v>
      </c>
      <c r="H20" s="40">
        <f>G20*2</f>
        <v>324</v>
      </c>
      <c r="I20" s="26" t="s">
        <v>299</v>
      </c>
      <c r="J20" s="40">
        <v>270</v>
      </c>
      <c r="K20" s="16" t="s">
        <v>167</v>
      </c>
      <c r="L20" s="40">
        <v>201</v>
      </c>
      <c r="M20" s="34">
        <f>H20+J20+L20</f>
        <v>795</v>
      </c>
    </row>
    <row r="21" spans="1:13" x14ac:dyDescent="0.25">
      <c r="A21" s="34">
        <v>19</v>
      </c>
      <c r="B21" s="34" t="s">
        <v>126</v>
      </c>
      <c r="C21" s="14" t="s">
        <v>21</v>
      </c>
      <c r="D21" s="14" t="s">
        <v>311</v>
      </c>
      <c r="E21" s="14" t="s">
        <v>276</v>
      </c>
      <c r="F21" s="16" t="s">
        <v>299</v>
      </c>
      <c r="G21" s="34">
        <v>234</v>
      </c>
      <c r="H21" s="40">
        <f>G21*2</f>
        <v>468</v>
      </c>
      <c r="I21" s="16" t="s">
        <v>245</v>
      </c>
      <c r="J21" s="40">
        <v>140</v>
      </c>
      <c r="K21" s="16" t="s">
        <v>165</v>
      </c>
      <c r="L21" s="40">
        <v>188</v>
      </c>
      <c r="M21" s="34">
        <f>H21+J21+L21</f>
        <v>796</v>
      </c>
    </row>
    <row r="22" spans="1:13" x14ac:dyDescent="0.25">
      <c r="A22" s="34">
        <v>20</v>
      </c>
      <c r="B22" s="34" t="s">
        <v>122</v>
      </c>
      <c r="C22" s="34" t="s">
        <v>21</v>
      </c>
      <c r="D22" s="34" t="s">
        <v>319</v>
      </c>
      <c r="E22" s="34" t="s">
        <v>273</v>
      </c>
      <c r="F22" s="16" t="s">
        <v>299</v>
      </c>
      <c r="G22" s="34">
        <v>234</v>
      </c>
      <c r="H22" s="40">
        <f>G22*2</f>
        <v>468</v>
      </c>
      <c r="I22" s="26" t="s">
        <v>299</v>
      </c>
      <c r="J22" s="40">
        <v>270</v>
      </c>
      <c r="K22" s="16" t="s">
        <v>162</v>
      </c>
      <c r="L22" s="40">
        <v>152</v>
      </c>
      <c r="M22" s="34">
        <f>H22+J22+L22</f>
        <v>890</v>
      </c>
    </row>
    <row r="23" spans="1:13" x14ac:dyDescent="0.25">
      <c r="A23" s="34">
        <v>21</v>
      </c>
      <c r="B23" s="36" t="s">
        <v>141</v>
      </c>
      <c r="C23" s="34" t="s">
        <v>21</v>
      </c>
      <c r="D23" s="34" t="s">
        <v>319</v>
      </c>
      <c r="E23" s="34" t="s">
        <v>289</v>
      </c>
      <c r="F23" s="16" t="s">
        <v>299</v>
      </c>
      <c r="G23" s="34">
        <v>234</v>
      </c>
      <c r="H23" s="40">
        <f>G23*2</f>
        <v>468</v>
      </c>
      <c r="I23" s="16" t="s">
        <v>249</v>
      </c>
      <c r="J23" s="40">
        <v>170</v>
      </c>
      <c r="K23" s="16" t="s">
        <v>173</v>
      </c>
      <c r="L23" s="40">
        <v>311</v>
      </c>
      <c r="M23" s="34">
        <f>H23+J23+L23</f>
        <v>949</v>
      </c>
    </row>
    <row r="24" spans="1:13" x14ac:dyDescent="0.25">
      <c r="A24" s="34">
        <v>22</v>
      </c>
      <c r="B24" s="34" t="s">
        <v>132</v>
      </c>
      <c r="C24" s="34" t="s">
        <v>21</v>
      </c>
      <c r="D24" s="34" t="s">
        <v>309</v>
      </c>
      <c r="E24" s="34" t="s">
        <v>281</v>
      </c>
      <c r="F24" s="16" t="s">
        <v>299</v>
      </c>
      <c r="G24" s="34">
        <v>234</v>
      </c>
      <c r="H24" s="40">
        <f>G24*2</f>
        <v>468</v>
      </c>
      <c r="I24" s="26" t="s">
        <v>299</v>
      </c>
      <c r="J24" s="40">
        <v>270</v>
      </c>
      <c r="K24" s="16" t="s">
        <v>168</v>
      </c>
      <c r="L24" s="40">
        <v>247</v>
      </c>
      <c r="M24" s="34">
        <f>H24+J24+L24</f>
        <v>985</v>
      </c>
    </row>
    <row r="25" spans="1:13" x14ac:dyDescent="0.25">
      <c r="A25" s="34">
        <v>23</v>
      </c>
      <c r="B25" s="36" t="s">
        <v>137</v>
      </c>
      <c r="C25" s="34" t="s">
        <v>21</v>
      </c>
      <c r="D25" s="34" t="s">
        <v>310</v>
      </c>
      <c r="E25" s="34" t="s">
        <v>286</v>
      </c>
      <c r="F25" s="16" t="s">
        <v>299</v>
      </c>
      <c r="G25" s="34">
        <v>234</v>
      </c>
      <c r="H25" s="40">
        <f>G25*2</f>
        <v>468</v>
      </c>
      <c r="I25" s="26" t="s">
        <v>299</v>
      </c>
      <c r="J25" s="40">
        <v>270</v>
      </c>
      <c r="K25" s="16" t="s">
        <v>171</v>
      </c>
      <c r="L25" s="40">
        <v>267</v>
      </c>
      <c r="M25" s="34">
        <f>H25+J25+L25</f>
        <v>1005</v>
      </c>
    </row>
    <row r="26" spans="1:13" x14ac:dyDescent="0.25">
      <c r="A26" s="34">
        <v>24</v>
      </c>
      <c r="B26" s="36" t="s">
        <v>138</v>
      </c>
      <c r="C26" s="34" t="s">
        <v>21</v>
      </c>
      <c r="D26" s="34" t="s">
        <v>310</v>
      </c>
      <c r="E26" s="34" t="s">
        <v>287</v>
      </c>
      <c r="F26" s="16" t="s">
        <v>299</v>
      </c>
      <c r="G26" s="34">
        <v>234</v>
      </c>
      <c r="H26" s="40">
        <f>G26*2</f>
        <v>468</v>
      </c>
      <c r="I26" s="26" t="s">
        <v>299</v>
      </c>
      <c r="J26" s="40">
        <v>270</v>
      </c>
      <c r="K26" s="16" t="s">
        <v>172</v>
      </c>
      <c r="L26" s="40">
        <v>273</v>
      </c>
      <c r="M26" s="34">
        <f>H26+J26+L26</f>
        <v>1011</v>
      </c>
    </row>
    <row r="27" spans="1:13" x14ac:dyDescent="0.25">
      <c r="A27" s="34">
        <v>25</v>
      </c>
      <c r="B27" s="36" t="s">
        <v>143</v>
      </c>
      <c r="C27" s="34" t="s">
        <v>21</v>
      </c>
      <c r="D27" s="34" t="s">
        <v>319</v>
      </c>
      <c r="E27" s="34" t="s">
        <v>291</v>
      </c>
      <c r="F27" s="16" t="s">
        <v>299</v>
      </c>
      <c r="G27" s="34">
        <v>234</v>
      </c>
      <c r="H27" s="40">
        <f>G27*2</f>
        <v>468</v>
      </c>
      <c r="I27" s="26" t="s">
        <v>299</v>
      </c>
      <c r="J27" s="40">
        <v>270</v>
      </c>
      <c r="K27" s="16" t="s">
        <v>174</v>
      </c>
      <c r="L27" s="40">
        <v>359</v>
      </c>
      <c r="M27" s="34">
        <f>H27+J27+L27</f>
        <v>1097</v>
      </c>
    </row>
    <row r="28" spans="1:13" x14ac:dyDescent="0.25">
      <c r="A28" s="34">
        <v>26</v>
      </c>
      <c r="B28" s="36" t="s">
        <v>408</v>
      </c>
      <c r="C28" s="36" t="s">
        <v>21</v>
      </c>
      <c r="D28" s="36" t="s">
        <v>309</v>
      </c>
      <c r="E28" s="36" t="s">
        <v>409</v>
      </c>
      <c r="F28" s="34" t="s">
        <v>349</v>
      </c>
      <c r="G28" s="34">
        <v>174</v>
      </c>
      <c r="H28" s="40">
        <f>G28*2</f>
        <v>348</v>
      </c>
      <c r="I28" s="26" t="s">
        <v>299</v>
      </c>
      <c r="J28" s="40">
        <v>270</v>
      </c>
      <c r="K28" s="26" t="s">
        <v>299</v>
      </c>
      <c r="L28" s="40">
        <v>480</v>
      </c>
      <c r="M28" s="34">
        <f>H28+J28+L28</f>
        <v>1098</v>
      </c>
    </row>
    <row r="29" spans="1:13" x14ac:dyDescent="0.25">
      <c r="A29" s="34">
        <v>27</v>
      </c>
      <c r="B29" s="7" t="s">
        <v>144</v>
      </c>
      <c r="C29" s="34" t="s">
        <v>21</v>
      </c>
      <c r="D29" s="34" t="s">
        <v>310</v>
      </c>
      <c r="E29" s="34" t="s">
        <v>292</v>
      </c>
      <c r="F29" s="16" t="s">
        <v>299</v>
      </c>
      <c r="G29" s="34">
        <v>234</v>
      </c>
      <c r="H29" s="40">
        <f>G29*2</f>
        <v>468</v>
      </c>
      <c r="I29" s="26" t="s">
        <v>299</v>
      </c>
      <c r="J29" s="40">
        <v>270</v>
      </c>
      <c r="K29" s="16" t="s">
        <v>175</v>
      </c>
      <c r="L29" s="40">
        <v>366</v>
      </c>
      <c r="M29" s="34">
        <f>H29+J29+L29</f>
        <v>1104</v>
      </c>
    </row>
    <row r="30" spans="1:13" x14ac:dyDescent="0.25">
      <c r="A30" s="34">
        <v>28</v>
      </c>
      <c r="B30" s="36" t="s">
        <v>149</v>
      </c>
      <c r="C30" s="34" t="s">
        <v>21</v>
      </c>
      <c r="D30" s="34" t="s">
        <v>319</v>
      </c>
      <c r="E30" s="34" t="s">
        <v>294</v>
      </c>
      <c r="F30" s="16" t="s">
        <v>299</v>
      </c>
      <c r="G30" s="34">
        <v>234</v>
      </c>
      <c r="H30" s="40">
        <f>G30*2</f>
        <v>468</v>
      </c>
      <c r="I30" s="26" t="s">
        <v>299</v>
      </c>
      <c r="J30" s="40">
        <v>270</v>
      </c>
      <c r="K30" s="16" t="s">
        <v>176</v>
      </c>
      <c r="L30" s="40">
        <v>407</v>
      </c>
      <c r="M30" s="34">
        <f>H30+J30+L30</f>
        <v>1145</v>
      </c>
    </row>
    <row r="31" spans="1:13" x14ac:dyDescent="0.25">
      <c r="A31" s="34">
        <v>29</v>
      </c>
      <c r="B31" s="7" t="s">
        <v>145</v>
      </c>
      <c r="C31" s="34" t="s">
        <v>21</v>
      </c>
      <c r="D31" s="34" t="s">
        <v>319</v>
      </c>
      <c r="E31" s="34" t="s">
        <v>295</v>
      </c>
      <c r="F31" s="16" t="s">
        <v>299</v>
      </c>
      <c r="G31" s="34">
        <v>234</v>
      </c>
      <c r="H31" s="40">
        <f>G31*2</f>
        <v>468</v>
      </c>
      <c r="I31" s="26" t="s">
        <v>299</v>
      </c>
      <c r="J31" s="40">
        <v>270</v>
      </c>
      <c r="K31" s="16" t="s">
        <v>177</v>
      </c>
      <c r="L31" s="40">
        <v>425</v>
      </c>
      <c r="M31" s="34">
        <f>H31+J31+L31</f>
        <v>1163</v>
      </c>
    </row>
    <row r="32" spans="1:13" x14ac:dyDescent="0.25">
      <c r="A32" s="34">
        <v>30</v>
      </c>
      <c r="B32" s="7" t="s">
        <v>252</v>
      </c>
      <c r="C32" s="36" t="s">
        <v>21</v>
      </c>
      <c r="D32" s="34" t="s">
        <v>320</v>
      </c>
      <c r="E32" s="36" t="s">
        <v>298</v>
      </c>
      <c r="F32" s="16" t="s">
        <v>299</v>
      </c>
      <c r="G32" s="34">
        <v>234</v>
      </c>
      <c r="H32" s="40">
        <f>G32*2</f>
        <v>468</v>
      </c>
      <c r="I32" s="34" t="s">
        <v>251</v>
      </c>
      <c r="J32" s="40">
        <v>221</v>
      </c>
      <c r="K32" s="26" t="s">
        <v>299</v>
      </c>
      <c r="L32" s="40">
        <v>480</v>
      </c>
      <c r="M32" s="34">
        <f>H32+J32+L32</f>
        <v>1169</v>
      </c>
    </row>
    <row r="33" spans="1:13" x14ac:dyDescent="0.25">
      <c r="A33" s="34">
        <v>31</v>
      </c>
      <c r="B33" s="36" t="s">
        <v>146</v>
      </c>
      <c r="C33" s="34" t="s">
        <v>21</v>
      </c>
      <c r="D33" s="14" t="s">
        <v>322</v>
      </c>
      <c r="E33" s="34" t="s">
        <v>296</v>
      </c>
      <c r="F33" s="16" t="s">
        <v>299</v>
      </c>
      <c r="G33" s="34">
        <v>234</v>
      </c>
      <c r="H33" s="40">
        <f>G33*2</f>
        <v>468</v>
      </c>
      <c r="I33" s="26" t="s">
        <v>299</v>
      </c>
      <c r="J33" s="40">
        <v>270</v>
      </c>
      <c r="K33" s="16" t="s">
        <v>178</v>
      </c>
      <c r="L33" s="40">
        <v>439</v>
      </c>
      <c r="M33" s="34">
        <f>H33+J33+L33</f>
        <v>1177</v>
      </c>
    </row>
    <row r="34" spans="1:13" x14ac:dyDescent="0.25">
      <c r="A34" s="34">
        <v>32</v>
      </c>
      <c r="B34" s="36" t="s">
        <v>147</v>
      </c>
      <c r="C34" s="34" t="s">
        <v>21</v>
      </c>
      <c r="D34" s="34" t="s">
        <v>319</v>
      </c>
      <c r="E34" s="34" t="s">
        <v>297</v>
      </c>
      <c r="F34" s="16" t="s">
        <v>299</v>
      </c>
      <c r="G34" s="34">
        <v>234</v>
      </c>
      <c r="H34" s="40">
        <f>G34*2</f>
        <v>468</v>
      </c>
      <c r="I34" s="26" t="s">
        <v>299</v>
      </c>
      <c r="J34" s="40">
        <v>270</v>
      </c>
      <c r="K34" s="16" t="s">
        <v>179</v>
      </c>
      <c r="L34" s="40">
        <v>441</v>
      </c>
      <c r="M34" s="34">
        <f>H34+J34+L34</f>
        <v>1179</v>
      </c>
    </row>
    <row r="35" spans="1:13" x14ac:dyDescent="0.25">
      <c r="A35" s="34">
        <v>33</v>
      </c>
      <c r="B35" s="72" t="s">
        <v>345</v>
      </c>
      <c r="C35" s="72" t="s">
        <v>346</v>
      </c>
      <c r="D35" s="72" t="s">
        <v>317</v>
      </c>
      <c r="E35" s="72" t="s">
        <v>347</v>
      </c>
      <c r="F35" s="24" t="s">
        <v>299</v>
      </c>
      <c r="G35" s="25">
        <v>234</v>
      </c>
      <c r="H35" s="40">
        <f>G35*2</f>
        <v>468</v>
      </c>
      <c r="I35" s="39" t="s">
        <v>299</v>
      </c>
      <c r="J35" s="40">
        <v>270</v>
      </c>
      <c r="K35" s="37" t="s">
        <v>299</v>
      </c>
      <c r="L35" s="40">
        <v>480</v>
      </c>
      <c r="M35" s="34">
        <f>H35+J35+L35</f>
        <v>1218</v>
      </c>
    </row>
  </sheetData>
  <autoFilter ref="A2:M34">
    <sortState ref="A3:M35">
      <sortCondition ref="M2:M34"/>
    </sortState>
  </autoFilter>
  <mergeCells count="1">
    <mergeCell ref="A1:M1"/>
  </mergeCells>
  <pageMargins left="0.7" right="0.7" top="0.75" bottom="0.75" header="0.3" footer="0.3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view="pageBreakPreview" zoomScale="115" zoomScaleNormal="100" zoomScaleSheetLayoutView="115" workbookViewId="0">
      <selection activeCell="G3" sqref="G3"/>
    </sheetView>
  </sheetViews>
  <sheetFormatPr defaultRowHeight="15" x14ac:dyDescent="0.25"/>
  <cols>
    <col min="1" max="1" width="5.28515625" customWidth="1"/>
    <col min="2" max="2" width="20" customWidth="1"/>
    <col min="3" max="3" width="3.28515625" customWidth="1"/>
    <col min="4" max="4" width="12.7109375" customWidth="1"/>
    <col min="5" max="5" width="12.5703125" customWidth="1"/>
    <col min="6" max="6" width="13" style="33" customWidth="1"/>
    <col min="7" max="7" width="9" style="33" customWidth="1"/>
    <col min="8" max="8" width="10.140625" style="33" customWidth="1"/>
    <col min="9" max="9" width="16.85546875" customWidth="1"/>
    <col min="10" max="10" width="7.5703125" customWidth="1"/>
    <col min="11" max="11" width="12.28515625" customWidth="1"/>
    <col min="12" max="12" width="7.140625" customWidth="1"/>
    <col min="13" max="13" width="10.7109375" customWidth="1"/>
  </cols>
  <sheetData>
    <row r="1" spans="1:13" ht="21" x14ac:dyDescent="0.35">
      <c r="A1" s="90" t="s">
        <v>254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</row>
    <row r="2" spans="1:13" ht="75" x14ac:dyDescent="0.25">
      <c r="A2" s="15" t="s">
        <v>0</v>
      </c>
      <c r="B2" s="15" t="s">
        <v>1</v>
      </c>
      <c r="C2" s="15" t="s">
        <v>20</v>
      </c>
      <c r="D2" s="15" t="s">
        <v>324</v>
      </c>
      <c r="E2" s="15" t="s">
        <v>5</v>
      </c>
      <c r="F2" s="22" t="s">
        <v>411</v>
      </c>
      <c r="G2" s="22" t="s">
        <v>336</v>
      </c>
      <c r="H2" s="22" t="s">
        <v>337</v>
      </c>
      <c r="I2" s="22" t="s">
        <v>180</v>
      </c>
      <c r="J2" s="62" t="s">
        <v>318</v>
      </c>
      <c r="K2" s="22" t="s">
        <v>110</v>
      </c>
      <c r="L2" s="62" t="s">
        <v>307</v>
      </c>
      <c r="M2" s="63" t="s">
        <v>308</v>
      </c>
    </row>
    <row r="3" spans="1:13" ht="24.75" customHeight="1" x14ac:dyDescent="0.25">
      <c r="A3" s="14">
        <v>1</v>
      </c>
      <c r="B3" s="34" t="s">
        <v>113</v>
      </c>
      <c r="C3" s="34" t="s">
        <v>24</v>
      </c>
      <c r="D3" s="14" t="s">
        <v>309</v>
      </c>
      <c r="E3" s="34" t="s">
        <v>263</v>
      </c>
      <c r="F3" s="16" t="s">
        <v>412</v>
      </c>
      <c r="G3" s="34">
        <v>11</v>
      </c>
      <c r="H3" s="40">
        <f>G3*2</f>
        <v>22</v>
      </c>
      <c r="I3" s="16" t="s">
        <v>182</v>
      </c>
      <c r="J3" s="40">
        <v>10</v>
      </c>
      <c r="K3" s="16" t="s">
        <v>385</v>
      </c>
      <c r="L3" s="40">
        <v>1</v>
      </c>
      <c r="M3" s="38">
        <f>H3+J3+L3</f>
        <v>33</v>
      </c>
    </row>
    <row r="4" spans="1:13" ht="24.75" customHeight="1" x14ac:dyDescent="0.25">
      <c r="A4" s="14">
        <v>2</v>
      </c>
      <c r="B4" s="34" t="s">
        <v>39</v>
      </c>
      <c r="C4" s="34" t="s">
        <v>24</v>
      </c>
      <c r="D4" s="14" t="s">
        <v>309</v>
      </c>
      <c r="E4" s="34" t="s">
        <v>27</v>
      </c>
      <c r="F4" s="16" t="s">
        <v>413</v>
      </c>
      <c r="G4" s="34">
        <v>22</v>
      </c>
      <c r="H4" s="40">
        <f>G4*2</f>
        <v>44</v>
      </c>
      <c r="I4" s="16" t="s">
        <v>255</v>
      </c>
      <c r="J4" s="40">
        <v>25</v>
      </c>
      <c r="K4" s="16" t="s">
        <v>386</v>
      </c>
      <c r="L4" s="40">
        <v>2</v>
      </c>
      <c r="M4" s="38">
        <f>H4+J4+L4</f>
        <v>71</v>
      </c>
    </row>
    <row r="5" spans="1:13" ht="24.75" customHeight="1" x14ac:dyDescent="0.25">
      <c r="A5" s="34">
        <v>3</v>
      </c>
      <c r="B5" s="34" t="s">
        <v>130</v>
      </c>
      <c r="C5" s="14" t="s">
        <v>24</v>
      </c>
      <c r="D5" s="14" t="s">
        <v>319</v>
      </c>
      <c r="E5" s="14" t="s">
        <v>279</v>
      </c>
      <c r="F5" s="16" t="s">
        <v>417</v>
      </c>
      <c r="G5" s="34">
        <v>31</v>
      </c>
      <c r="H5" s="40">
        <f>G5*2</f>
        <v>62</v>
      </c>
      <c r="I5" s="16" t="s">
        <v>257</v>
      </c>
      <c r="J5" s="40">
        <v>36</v>
      </c>
      <c r="K5" s="16" t="s">
        <v>389</v>
      </c>
      <c r="L5" s="40">
        <v>5</v>
      </c>
      <c r="M5" s="38">
        <f>H5+J5+L5</f>
        <v>103</v>
      </c>
    </row>
    <row r="6" spans="1:13" ht="24.75" customHeight="1" x14ac:dyDescent="0.25">
      <c r="A6" s="34">
        <v>4</v>
      </c>
      <c r="B6" s="36" t="s">
        <v>140</v>
      </c>
      <c r="C6" s="34" t="s">
        <v>24</v>
      </c>
      <c r="D6" s="14" t="s">
        <v>313</v>
      </c>
      <c r="E6" s="34" t="s">
        <v>6</v>
      </c>
      <c r="F6" s="16" t="s">
        <v>419</v>
      </c>
      <c r="G6" s="34">
        <v>42</v>
      </c>
      <c r="H6" s="40">
        <f>G6*2</f>
        <v>84</v>
      </c>
      <c r="I6" s="16" t="s">
        <v>258</v>
      </c>
      <c r="J6" s="40">
        <v>38</v>
      </c>
      <c r="K6" s="16" t="s">
        <v>394</v>
      </c>
      <c r="L6" s="40">
        <v>10</v>
      </c>
      <c r="M6" s="38">
        <f>H6+J6+L6</f>
        <v>132</v>
      </c>
    </row>
    <row r="7" spans="1:13" ht="24.75" customHeight="1" x14ac:dyDescent="0.25">
      <c r="A7" s="34">
        <v>5</v>
      </c>
      <c r="B7" s="34" t="s">
        <v>124</v>
      </c>
      <c r="C7" s="14" t="s">
        <v>24</v>
      </c>
      <c r="D7" s="14" t="s">
        <v>310</v>
      </c>
      <c r="E7" s="14" t="s">
        <v>25</v>
      </c>
      <c r="F7" s="16" t="s">
        <v>418</v>
      </c>
      <c r="G7" s="34">
        <v>34</v>
      </c>
      <c r="H7" s="40">
        <f>G7*2</f>
        <v>68</v>
      </c>
      <c r="I7" s="26" t="s">
        <v>299</v>
      </c>
      <c r="J7" s="40">
        <v>80</v>
      </c>
      <c r="K7" s="16" t="s">
        <v>387</v>
      </c>
      <c r="L7" s="40">
        <v>3</v>
      </c>
      <c r="M7" s="38">
        <f>H7+J7+L7</f>
        <v>151</v>
      </c>
    </row>
    <row r="8" spans="1:13" ht="24.75" customHeight="1" x14ac:dyDescent="0.25">
      <c r="A8" s="34">
        <v>6</v>
      </c>
      <c r="B8" s="34" t="s">
        <v>131</v>
      </c>
      <c r="C8" s="34" t="s">
        <v>24</v>
      </c>
      <c r="D8" s="14" t="s">
        <v>310</v>
      </c>
      <c r="E8" s="34" t="s">
        <v>280</v>
      </c>
      <c r="F8" s="16" t="s">
        <v>415</v>
      </c>
      <c r="G8" s="34">
        <v>61</v>
      </c>
      <c r="H8" s="40">
        <f>G8*2</f>
        <v>122</v>
      </c>
      <c r="I8" s="16" t="s">
        <v>256</v>
      </c>
      <c r="J8" s="40">
        <v>32</v>
      </c>
      <c r="K8" s="16" t="s">
        <v>390</v>
      </c>
      <c r="L8" s="40">
        <v>6</v>
      </c>
      <c r="M8" s="38">
        <f>H8+J8+L8</f>
        <v>160</v>
      </c>
    </row>
    <row r="9" spans="1:13" ht="24.75" customHeight="1" x14ac:dyDescent="0.25">
      <c r="A9" s="34">
        <v>7</v>
      </c>
      <c r="B9" s="34" t="s">
        <v>127</v>
      </c>
      <c r="C9" s="34" t="s">
        <v>24</v>
      </c>
      <c r="D9" s="14" t="s">
        <v>310</v>
      </c>
      <c r="E9" s="34" t="s">
        <v>26</v>
      </c>
      <c r="F9" s="16" t="s">
        <v>414</v>
      </c>
      <c r="G9" s="34">
        <v>42</v>
      </c>
      <c r="H9" s="40">
        <f>G9*2</f>
        <v>84</v>
      </c>
      <c r="I9" s="26" t="s">
        <v>299</v>
      </c>
      <c r="J9" s="40">
        <v>80</v>
      </c>
      <c r="K9" s="16" t="s">
        <v>388</v>
      </c>
      <c r="L9" s="40">
        <v>4</v>
      </c>
      <c r="M9" s="38">
        <f>H9+J9+L9</f>
        <v>168</v>
      </c>
    </row>
    <row r="10" spans="1:13" ht="24.75" customHeight="1" x14ac:dyDescent="0.25">
      <c r="A10" s="34">
        <v>8</v>
      </c>
      <c r="B10" s="36" t="s">
        <v>133</v>
      </c>
      <c r="C10" s="14" t="s">
        <v>24</v>
      </c>
      <c r="D10" s="14" t="s">
        <v>309</v>
      </c>
      <c r="E10" s="14" t="s">
        <v>282</v>
      </c>
      <c r="F10" s="16" t="s">
        <v>416</v>
      </c>
      <c r="G10" s="34">
        <v>70</v>
      </c>
      <c r="H10" s="40">
        <f>G10*2</f>
        <v>140</v>
      </c>
      <c r="I10" s="26" t="s">
        <v>299</v>
      </c>
      <c r="J10" s="40">
        <v>80</v>
      </c>
      <c r="K10" s="16" t="s">
        <v>391</v>
      </c>
      <c r="L10" s="40">
        <v>7</v>
      </c>
      <c r="M10" s="38">
        <f>H10+J10+L10</f>
        <v>227</v>
      </c>
    </row>
    <row r="11" spans="1:13" ht="24.75" customHeight="1" x14ac:dyDescent="0.25">
      <c r="A11" s="34">
        <v>9</v>
      </c>
      <c r="B11" s="36" t="s">
        <v>142</v>
      </c>
      <c r="C11" s="14" t="s">
        <v>24</v>
      </c>
      <c r="D11" s="14" t="s">
        <v>309</v>
      </c>
      <c r="E11" s="14" t="s">
        <v>290</v>
      </c>
      <c r="F11" s="16" t="s">
        <v>420</v>
      </c>
      <c r="G11" s="34">
        <v>69</v>
      </c>
      <c r="H11" s="40">
        <f>G11*2</f>
        <v>138</v>
      </c>
      <c r="I11" s="26" t="s">
        <v>299</v>
      </c>
      <c r="J11" s="40">
        <v>80</v>
      </c>
      <c r="K11" s="16" t="s">
        <v>395</v>
      </c>
      <c r="L11" s="40">
        <v>11</v>
      </c>
      <c r="M11" s="38">
        <f>H11+J11+L11</f>
        <v>229</v>
      </c>
    </row>
    <row r="12" spans="1:13" ht="24.75" customHeight="1" x14ac:dyDescent="0.25">
      <c r="A12" s="34">
        <v>10</v>
      </c>
      <c r="B12" s="7" t="s">
        <v>421</v>
      </c>
      <c r="C12" s="14" t="s">
        <v>24</v>
      </c>
      <c r="D12" s="14" t="s">
        <v>320</v>
      </c>
      <c r="E12" s="14" t="s">
        <v>422</v>
      </c>
      <c r="F12" s="16" t="s">
        <v>407</v>
      </c>
      <c r="G12" s="34">
        <v>81</v>
      </c>
      <c r="H12" s="40">
        <f>G12*2</f>
        <v>162</v>
      </c>
      <c r="I12" s="26" t="s">
        <v>299</v>
      </c>
      <c r="J12" s="40">
        <v>80</v>
      </c>
      <c r="K12" s="16" t="s">
        <v>299</v>
      </c>
      <c r="L12" s="40">
        <v>13</v>
      </c>
      <c r="M12" s="38">
        <f>H12+J12+L12</f>
        <v>255</v>
      </c>
    </row>
    <row r="13" spans="1:13" ht="24.75" customHeight="1" x14ac:dyDescent="0.25">
      <c r="A13" s="34">
        <v>11</v>
      </c>
      <c r="B13" s="36" t="s">
        <v>135</v>
      </c>
      <c r="C13" s="34" t="s">
        <v>24</v>
      </c>
      <c r="D13" s="34" t="s">
        <v>319</v>
      </c>
      <c r="E13" s="34" t="s">
        <v>284</v>
      </c>
      <c r="F13" s="16" t="s">
        <v>299</v>
      </c>
      <c r="G13" s="34">
        <v>108</v>
      </c>
      <c r="H13" s="40">
        <f>G13*2</f>
        <v>216</v>
      </c>
      <c r="I13" s="16" t="s">
        <v>259</v>
      </c>
      <c r="J13" s="40">
        <v>50</v>
      </c>
      <c r="K13" s="16" t="s">
        <v>392</v>
      </c>
      <c r="L13" s="40">
        <v>8</v>
      </c>
      <c r="M13" s="38">
        <f>H13+J13+L13</f>
        <v>274</v>
      </c>
    </row>
    <row r="14" spans="1:13" ht="24.75" customHeight="1" x14ac:dyDescent="0.25">
      <c r="A14" s="34">
        <v>12</v>
      </c>
      <c r="B14" s="36" t="s">
        <v>139</v>
      </c>
      <c r="C14" s="34" t="s">
        <v>24</v>
      </c>
      <c r="D14" s="34" t="s">
        <v>317</v>
      </c>
      <c r="E14" s="34" t="s">
        <v>288</v>
      </c>
      <c r="F14" s="16" t="s">
        <v>299</v>
      </c>
      <c r="G14" s="34">
        <v>108</v>
      </c>
      <c r="H14" s="40">
        <f>G14*2</f>
        <v>216</v>
      </c>
      <c r="I14" s="26" t="s">
        <v>299</v>
      </c>
      <c r="J14" s="40">
        <v>80</v>
      </c>
      <c r="K14" s="16" t="s">
        <v>393</v>
      </c>
      <c r="L14" s="40">
        <v>9</v>
      </c>
      <c r="M14" s="38">
        <f>H14+J14+L14</f>
        <v>305</v>
      </c>
    </row>
    <row r="15" spans="1:13" ht="24.75" customHeight="1" x14ac:dyDescent="0.25">
      <c r="A15" s="34">
        <v>13</v>
      </c>
      <c r="B15" s="36" t="s">
        <v>148</v>
      </c>
      <c r="C15" s="34" t="s">
        <v>24</v>
      </c>
      <c r="D15" s="34" t="s">
        <v>319</v>
      </c>
      <c r="E15" s="34" t="s">
        <v>293</v>
      </c>
      <c r="F15" s="16" t="s">
        <v>299</v>
      </c>
      <c r="G15" s="34">
        <v>108</v>
      </c>
      <c r="H15" s="40">
        <f>G15*2</f>
        <v>216</v>
      </c>
      <c r="I15" s="26" t="s">
        <v>299</v>
      </c>
      <c r="J15" s="40">
        <v>80</v>
      </c>
      <c r="K15" s="16" t="s">
        <v>396</v>
      </c>
      <c r="L15" s="40">
        <v>12</v>
      </c>
      <c r="M15" s="38">
        <f>H15+J15+L15</f>
        <v>308</v>
      </c>
    </row>
    <row r="22" spans="2:13" ht="15" customHeight="1" x14ac:dyDescent="0.25">
      <c r="B22" s="91" t="s">
        <v>397</v>
      </c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</row>
  </sheetData>
  <autoFilter ref="A2:M15">
    <sortState ref="A3:M15">
      <sortCondition ref="M2:M15"/>
    </sortState>
  </autoFilter>
  <mergeCells count="2">
    <mergeCell ref="A1:M1"/>
    <mergeCell ref="B22:M22"/>
  </mergeCells>
  <pageMargins left="0.7" right="0.7" top="0.75" bottom="0.7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"/>
  <sheetViews>
    <sheetView view="pageBreakPreview" zoomScale="115" zoomScaleNormal="100" zoomScaleSheetLayoutView="115" workbookViewId="0">
      <selection activeCell="E5" sqref="E5"/>
    </sheetView>
  </sheetViews>
  <sheetFormatPr defaultRowHeight="15" x14ac:dyDescent="0.25"/>
  <cols>
    <col min="1" max="1" width="6.42578125" customWidth="1"/>
    <col min="2" max="2" width="26" customWidth="1"/>
    <col min="3" max="3" width="10.7109375" customWidth="1"/>
    <col min="4" max="4" width="11" customWidth="1"/>
    <col min="5" max="5" width="11.5703125" style="33" customWidth="1"/>
    <col min="6" max="6" width="7.85546875" style="33" customWidth="1"/>
    <col min="7" max="7" width="10.42578125" style="33" customWidth="1"/>
    <col min="8" max="8" width="19.5703125" style="5" customWidth="1"/>
    <col min="9" max="9" width="10.7109375" style="5" customWidth="1"/>
    <col min="10" max="10" width="12.7109375" customWidth="1"/>
    <col min="11" max="11" width="6.5703125" bestFit="1" customWidth="1"/>
    <col min="12" max="12" width="11.42578125" style="10" bestFit="1" customWidth="1"/>
  </cols>
  <sheetData>
    <row r="1" spans="1:12" ht="21" x14ac:dyDescent="0.25">
      <c r="A1" s="92" t="s">
        <v>17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</row>
    <row r="2" spans="1:12" s="3" customFormat="1" ht="75" x14ac:dyDescent="0.25">
      <c r="A2" s="11" t="s">
        <v>0</v>
      </c>
      <c r="B2" s="11" t="s">
        <v>1</v>
      </c>
      <c r="C2" s="11" t="s">
        <v>5</v>
      </c>
      <c r="D2" s="11" t="s">
        <v>323</v>
      </c>
      <c r="E2" s="30" t="s">
        <v>565</v>
      </c>
      <c r="F2" s="30" t="s">
        <v>307</v>
      </c>
      <c r="G2" s="30" t="s">
        <v>354</v>
      </c>
      <c r="H2" s="29" t="s">
        <v>180</v>
      </c>
      <c r="I2" s="64" t="s">
        <v>7</v>
      </c>
      <c r="J2" s="30" t="s">
        <v>12</v>
      </c>
      <c r="K2" s="66" t="s">
        <v>7</v>
      </c>
      <c r="L2" s="67" t="s">
        <v>8</v>
      </c>
    </row>
    <row r="3" spans="1:12" ht="33.75" customHeight="1" x14ac:dyDescent="0.25">
      <c r="A3" s="2">
        <v>1</v>
      </c>
      <c r="B3" s="36" t="s">
        <v>11</v>
      </c>
      <c r="C3" s="7" t="s">
        <v>9</v>
      </c>
      <c r="D3" s="7" t="s">
        <v>312</v>
      </c>
      <c r="E3" s="41" t="s">
        <v>299</v>
      </c>
      <c r="F3" s="36">
        <v>36</v>
      </c>
      <c r="G3" s="40">
        <f>F3*2</f>
        <v>72</v>
      </c>
      <c r="H3" s="8" t="s">
        <v>3</v>
      </c>
      <c r="I3" s="13">
        <v>10</v>
      </c>
      <c r="J3" s="20" t="s">
        <v>2</v>
      </c>
      <c r="K3" s="13">
        <v>23</v>
      </c>
      <c r="L3" s="21">
        <f>G3++I3+K3</f>
        <v>105</v>
      </c>
    </row>
    <row r="4" spans="1:12" ht="33.75" customHeight="1" x14ac:dyDescent="0.25">
      <c r="A4" s="81">
        <v>2</v>
      </c>
      <c r="B4" s="36" t="s">
        <v>566</v>
      </c>
      <c r="C4" s="36" t="s">
        <v>567</v>
      </c>
      <c r="D4" s="36" t="s">
        <v>319</v>
      </c>
      <c r="E4" s="41" t="s">
        <v>564</v>
      </c>
      <c r="F4" s="34">
        <v>17</v>
      </c>
      <c r="G4" s="40">
        <f>F4*2</f>
        <v>34</v>
      </c>
      <c r="H4" s="6" t="s">
        <v>299</v>
      </c>
      <c r="I4" s="65" t="s">
        <v>384</v>
      </c>
      <c r="J4" s="34" t="s">
        <v>299</v>
      </c>
      <c r="K4" s="13">
        <v>50</v>
      </c>
      <c r="L4" s="21">
        <f>G4++I4+K4</f>
        <v>134</v>
      </c>
    </row>
    <row r="5" spans="1:12" ht="33.75" customHeight="1" x14ac:dyDescent="0.25">
      <c r="A5" s="2">
        <v>3</v>
      </c>
      <c r="B5" s="36" t="s">
        <v>224</v>
      </c>
      <c r="C5" s="36" t="s">
        <v>225</v>
      </c>
      <c r="D5" s="36" t="s">
        <v>312</v>
      </c>
      <c r="E5" s="37" t="s">
        <v>299</v>
      </c>
      <c r="F5" s="36">
        <v>36</v>
      </c>
      <c r="G5" s="40">
        <f>F5*2</f>
        <v>72</v>
      </c>
      <c r="H5" s="8" t="s">
        <v>4</v>
      </c>
      <c r="I5" s="13">
        <v>33</v>
      </c>
      <c r="J5" s="31" t="s">
        <v>299</v>
      </c>
      <c r="K5" s="13">
        <v>50</v>
      </c>
      <c r="L5" s="21">
        <f>G5++I5+K5</f>
        <v>155</v>
      </c>
    </row>
    <row r="6" spans="1:12" ht="33.75" customHeight="1" x14ac:dyDescent="0.25">
      <c r="A6" s="2">
        <v>4</v>
      </c>
      <c r="B6" s="36" t="s">
        <v>355</v>
      </c>
      <c r="C6" s="36" t="s">
        <v>356</v>
      </c>
      <c r="D6" s="36" t="s">
        <v>315</v>
      </c>
      <c r="E6" s="37" t="s">
        <v>299</v>
      </c>
      <c r="F6" s="36">
        <v>36</v>
      </c>
      <c r="G6" s="40">
        <f>F6*2</f>
        <v>72</v>
      </c>
      <c r="H6" s="42" t="s">
        <v>299</v>
      </c>
      <c r="I6" s="65" t="s">
        <v>384</v>
      </c>
      <c r="J6" s="43" t="s">
        <v>299</v>
      </c>
      <c r="K6" s="13">
        <v>50</v>
      </c>
      <c r="L6" s="21">
        <f>G6++I6+K6</f>
        <v>172</v>
      </c>
    </row>
    <row r="7" spans="1:12" ht="32.25" customHeight="1" x14ac:dyDescent="0.25">
      <c r="A7" s="82">
        <v>5</v>
      </c>
      <c r="B7" s="72" t="s">
        <v>15</v>
      </c>
      <c r="C7" s="72" t="s">
        <v>358</v>
      </c>
      <c r="D7" s="72" t="s">
        <v>357</v>
      </c>
      <c r="E7" s="37" t="s">
        <v>299</v>
      </c>
      <c r="F7" s="27">
        <v>36</v>
      </c>
      <c r="G7" s="40">
        <f>F7*2</f>
        <v>72</v>
      </c>
      <c r="H7" s="83" t="s">
        <v>299</v>
      </c>
      <c r="I7" s="84" t="s">
        <v>384</v>
      </c>
      <c r="J7" s="85" t="s">
        <v>299</v>
      </c>
      <c r="K7" s="80">
        <v>50</v>
      </c>
      <c r="L7" s="21">
        <f>G7++I7+K7</f>
        <v>172</v>
      </c>
    </row>
  </sheetData>
  <autoFilter ref="A2:L6">
    <sortState ref="A3:L7">
      <sortCondition ref="L2:L6"/>
    </sortState>
  </autoFilter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scale="1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view="pageBreakPreview" zoomScale="130" zoomScaleNormal="115" zoomScaleSheetLayoutView="130" zoomScalePageLayoutView="70" workbookViewId="0">
      <selection activeCell="G4" sqref="G4"/>
    </sheetView>
  </sheetViews>
  <sheetFormatPr defaultRowHeight="15" x14ac:dyDescent="0.25"/>
  <cols>
    <col min="1" max="1" width="6.42578125" customWidth="1"/>
    <col min="2" max="2" width="22.28515625" customWidth="1"/>
    <col min="3" max="3" width="13.140625" customWidth="1"/>
    <col min="4" max="4" width="13.140625" style="33" customWidth="1"/>
    <col min="5" max="5" width="11.140625" style="33" customWidth="1"/>
    <col min="6" max="6" width="7.85546875" style="33" customWidth="1"/>
    <col min="7" max="7" width="10.28515625" style="33" customWidth="1"/>
    <col min="8" max="8" width="15.28515625" style="1" customWidth="1"/>
    <col min="9" max="9" width="7.140625" style="1" customWidth="1"/>
    <col min="10" max="10" width="11.42578125" style="10" bestFit="1" customWidth="1"/>
  </cols>
  <sheetData>
    <row r="1" spans="1:10" ht="21" x14ac:dyDescent="0.25">
      <c r="A1" s="92" t="s">
        <v>16</v>
      </c>
      <c r="B1" s="92"/>
      <c r="C1" s="92"/>
      <c r="D1" s="92"/>
      <c r="E1" s="92"/>
      <c r="F1" s="92"/>
      <c r="G1" s="92"/>
      <c r="H1" s="92"/>
      <c r="I1" s="92"/>
      <c r="J1" s="92"/>
    </row>
    <row r="2" spans="1:10" s="3" customFormat="1" ht="60" x14ac:dyDescent="0.25">
      <c r="A2" s="11" t="s">
        <v>0</v>
      </c>
      <c r="B2" s="11" t="s">
        <v>1</v>
      </c>
      <c r="C2" s="11" t="s">
        <v>5</v>
      </c>
      <c r="D2" s="11" t="s">
        <v>323</v>
      </c>
      <c r="E2" s="30" t="s">
        <v>335</v>
      </c>
      <c r="F2" s="30" t="s">
        <v>336</v>
      </c>
      <c r="G2" s="30" t="s">
        <v>337</v>
      </c>
      <c r="H2" s="30" t="s">
        <v>12</v>
      </c>
      <c r="I2" s="66" t="s">
        <v>318</v>
      </c>
      <c r="J2" s="67" t="s">
        <v>308</v>
      </c>
    </row>
    <row r="3" spans="1:10" ht="22.5" customHeight="1" x14ac:dyDescent="0.25">
      <c r="A3" s="2">
        <v>1</v>
      </c>
      <c r="B3" s="7" t="s">
        <v>14</v>
      </c>
      <c r="C3" s="7" t="s">
        <v>10</v>
      </c>
      <c r="D3" s="36" t="s">
        <v>357</v>
      </c>
      <c r="E3" s="37" t="s">
        <v>299</v>
      </c>
      <c r="F3" s="36">
        <v>70</v>
      </c>
      <c r="G3" s="40">
        <f>F3*2</f>
        <v>140</v>
      </c>
      <c r="H3" s="6" t="s">
        <v>3</v>
      </c>
      <c r="I3" s="13">
        <v>9</v>
      </c>
      <c r="J3" s="12">
        <f>G3+I3</f>
        <v>149</v>
      </c>
    </row>
    <row r="4" spans="1:10" x14ac:dyDescent="0.25">
      <c r="A4" s="2">
        <v>2</v>
      </c>
      <c r="B4" s="7" t="s">
        <v>359</v>
      </c>
      <c r="C4" s="7" t="s">
        <v>361</v>
      </c>
      <c r="D4" s="36" t="s">
        <v>309</v>
      </c>
      <c r="E4" s="41" t="s">
        <v>365</v>
      </c>
      <c r="F4" s="36">
        <v>56</v>
      </c>
      <c r="G4" s="40">
        <f>F4*2</f>
        <v>112</v>
      </c>
      <c r="H4" s="42" t="s">
        <v>299</v>
      </c>
      <c r="I4" s="13">
        <v>40</v>
      </c>
      <c r="J4" s="12">
        <f>G4+I4</f>
        <v>152</v>
      </c>
    </row>
    <row r="5" spans="1:10" x14ac:dyDescent="0.25">
      <c r="A5" s="2">
        <v>3</v>
      </c>
      <c r="B5" s="7" t="s">
        <v>360</v>
      </c>
      <c r="C5" s="7" t="s">
        <v>362</v>
      </c>
      <c r="D5" s="36" t="s">
        <v>309</v>
      </c>
      <c r="E5" s="41" t="s">
        <v>229</v>
      </c>
      <c r="F5" s="36">
        <v>60</v>
      </c>
      <c r="G5" s="40">
        <f>F5*2</f>
        <v>120</v>
      </c>
      <c r="H5" s="42" t="s">
        <v>299</v>
      </c>
      <c r="I5" s="13">
        <v>40</v>
      </c>
      <c r="J5" s="12">
        <f>G5+I5</f>
        <v>160</v>
      </c>
    </row>
    <row r="6" spans="1:10" x14ac:dyDescent="0.25">
      <c r="A6" s="44">
        <v>4</v>
      </c>
      <c r="B6" s="45" t="s">
        <v>13</v>
      </c>
      <c r="C6" s="45" t="s">
        <v>364</v>
      </c>
      <c r="D6" s="45" t="s">
        <v>363</v>
      </c>
      <c r="E6" s="46" t="s">
        <v>299</v>
      </c>
      <c r="F6" s="45">
        <v>70</v>
      </c>
      <c r="G6" s="40">
        <f>F6*2</f>
        <v>140</v>
      </c>
      <c r="H6" s="4" t="s">
        <v>4</v>
      </c>
      <c r="I6" s="68">
        <v>27</v>
      </c>
      <c r="J6" s="12">
        <f>G6+I6</f>
        <v>167</v>
      </c>
    </row>
  </sheetData>
  <autoFilter ref="A2:J6">
    <sortState ref="A3:J6">
      <sortCondition ref="J2:J6"/>
    </sortState>
  </autoFilter>
  <mergeCells count="1">
    <mergeCell ref="A1:J1"/>
  </mergeCells>
  <pageMargins left="0.70866141732283472" right="0.70866141732283472" top="0.74803149606299213" bottom="0.74803149606299213" header="0.31496062992125984" footer="0.31496062992125984"/>
  <pageSetup paperSize="9" scale="2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view="pageBreakPreview" zoomScale="130" zoomScaleNormal="100" zoomScaleSheetLayoutView="130" workbookViewId="0">
      <selection activeCell="C6" sqref="C6"/>
    </sheetView>
  </sheetViews>
  <sheetFormatPr defaultRowHeight="15" x14ac:dyDescent="0.25"/>
  <cols>
    <col min="1" max="1" width="6.42578125" customWidth="1"/>
    <col min="2" max="2" width="37.7109375" customWidth="1"/>
    <col min="3" max="3" width="23.140625" customWidth="1"/>
    <col min="4" max="4" width="13.28515625" style="33" customWidth="1"/>
    <col min="5" max="5" width="11.140625" style="1" customWidth="1"/>
    <col min="6" max="6" width="7.140625" style="1" customWidth="1"/>
    <col min="7" max="7" width="11.140625" style="1" customWidth="1"/>
    <col min="8" max="8" width="11.140625" customWidth="1"/>
    <col min="9" max="9" width="6.5703125" bestFit="1" customWidth="1"/>
    <col min="10" max="10" width="11.42578125" style="10" bestFit="1" customWidth="1"/>
  </cols>
  <sheetData>
    <row r="1" spans="1:10" ht="21" x14ac:dyDescent="0.25">
      <c r="A1" s="92" t="s">
        <v>232</v>
      </c>
      <c r="B1" s="93"/>
      <c r="C1" s="93"/>
      <c r="D1" s="93"/>
      <c r="E1" s="93"/>
      <c r="F1" s="93"/>
      <c r="G1" s="93"/>
      <c r="H1" s="93"/>
      <c r="I1" s="93"/>
      <c r="J1" s="93"/>
    </row>
    <row r="2" spans="1:10" s="3" customFormat="1" ht="90" x14ac:dyDescent="0.25">
      <c r="A2" s="11" t="s">
        <v>0</v>
      </c>
      <c r="B2" s="11" t="s">
        <v>1</v>
      </c>
      <c r="C2" s="11" t="s">
        <v>5</v>
      </c>
      <c r="D2" s="11" t="s">
        <v>323</v>
      </c>
      <c r="E2" s="30" t="s">
        <v>576</v>
      </c>
      <c r="F2" s="66" t="s">
        <v>336</v>
      </c>
      <c r="G2" s="30" t="s">
        <v>366</v>
      </c>
      <c r="H2" s="29" t="s">
        <v>180</v>
      </c>
      <c r="I2" s="66" t="s">
        <v>307</v>
      </c>
      <c r="J2" s="67" t="s">
        <v>308</v>
      </c>
    </row>
    <row r="3" spans="1:10" x14ac:dyDescent="0.25">
      <c r="A3" s="2">
        <v>1</v>
      </c>
      <c r="B3" s="34" t="s">
        <v>226</v>
      </c>
      <c r="C3" s="7" t="s">
        <v>373</v>
      </c>
      <c r="D3" s="36" t="s">
        <v>312</v>
      </c>
      <c r="E3" s="20" t="s">
        <v>230</v>
      </c>
      <c r="F3" s="18">
        <v>15</v>
      </c>
      <c r="G3" s="69">
        <f t="shared" ref="G3:G9" si="0">F3*2</f>
        <v>30</v>
      </c>
      <c r="H3" s="20" t="s">
        <v>228</v>
      </c>
      <c r="I3" s="13">
        <v>13</v>
      </c>
      <c r="J3" s="21">
        <f t="shared" ref="J3:J9" si="1">I3+G3</f>
        <v>43</v>
      </c>
    </row>
    <row r="4" spans="1:10" x14ac:dyDescent="0.25">
      <c r="A4" s="2">
        <v>2</v>
      </c>
      <c r="B4" s="36" t="s">
        <v>227</v>
      </c>
      <c r="C4" s="7" t="s">
        <v>374</v>
      </c>
      <c r="D4" s="36" t="s">
        <v>312</v>
      </c>
      <c r="E4" s="20" t="s">
        <v>231</v>
      </c>
      <c r="F4" s="18">
        <v>25</v>
      </c>
      <c r="G4" s="69">
        <f t="shared" si="0"/>
        <v>50</v>
      </c>
      <c r="H4" s="20" t="s">
        <v>231</v>
      </c>
      <c r="I4" s="13">
        <v>25</v>
      </c>
      <c r="J4" s="21">
        <f t="shared" si="1"/>
        <v>75</v>
      </c>
    </row>
    <row r="5" spans="1:10" x14ac:dyDescent="0.25">
      <c r="A5" s="2">
        <v>3</v>
      </c>
      <c r="B5" s="36" t="s">
        <v>568</v>
      </c>
      <c r="C5" s="7" t="s">
        <v>569</v>
      </c>
      <c r="D5" s="36" t="s">
        <v>311</v>
      </c>
      <c r="E5" s="20" t="s">
        <v>229</v>
      </c>
      <c r="F5" s="18">
        <v>42</v>
      </c>
      <c r="G5" s="69">
        <f t="shared" si="0"/>
        <v>84</v>
      </c>
      <c r="H5" s="20" t="s">
        <v>299</v>
      </c>
      <c r="I5" s="13">
        <v>70</v>
      </c>
      <c r="J5" s="21">
        <f t="shared" si="1"/>
        <v>154</v>
      </c>
    </row>
    <row r="6" spans="1:10" x14ac:dyDescent="0.25">
      <c r="A6" s="2">
        <v>4</v>
      </c>
      <c r="B6" s="36" t="s">
        <v>367</v>
      </c>
      <c r="C6" s="36" t="s">
        <v>370</v>
      </c>
      <c r="D6" s="36" t="s">
        <v>312</v>
      </c>
      <c r="E6" s="20" t="s">
        <v>299</v>
      </c>
      <c r="F6" s="19">
        <v>63</v>
      </c>
      <c r="G6" s="69">
        <f t="shared" si="0"/>
        <v>126</v>
      </c>
      <c r="H6" s="31" t="s">
        <v>299</v>
      </c>
      <c r="I6" s="13">
        <v>70</v>
      </c>
      <c r="J6" s="21">
        <f t="shared" si="1"/>
        <v>196</v>
      </c>
    </row>
    <row r="7" spans="1:10" x14ac:dyDescent="0.25">
      <c r="A7" s="2">
        <v>5</v>
      </c>
      <c r="B7" s="7" t="s">
        <v>368</v>
      </c>
      <c r="C7" s="7" t="s">
        <v>371</v>
      </c>
      <c r="D7" s="36" t="s">
        <v>309</v>
      </c>
      <c r="E7" s="20" t="s">
        <v>299</v>
      </c>
      <c r="F7" s="19">
        <v>63</v>
      </c>
      <c r="G7" s="69">
        <f t="shared" si="0"/>
        <v>126</v>
      </c>
      <c r="H7" s="31" t="s">
        <v>299</v>
      </c>
      <c r="I7" s="13">
        <v>70</v>
      </c>
      <c r="J7" s="21">
        <f t="shared" si="1"/>
        <v>196</v>
      </c>
    </row>
    <row r="8" spans="1:10" x14ac:dyDescent="0.25">
      <c r="A8" s="2">
        <v>6</v>
      </c>
      <c r="B8" s="7" t="s">
        <v>369</v>
      </c>
      <c r="C8" s="7" t="s">
        <v>372</v>
      </c>
      <c r="D8" s="36" t="s">
        <v>311</v>
      </c>
      <c r="E8" s="20" t="s">
        <v>299</v>
      </c>
      <c r="F8" s="19">
        <v>63</v>
      </c>
      <c r="G8" s="69">
        <f t="shared" si="0"/>
        <v>126</v>
      </c>
      <c r="H8" s="31" t="s">
        <v>299</v>
      </c>
      <c r="I8" s="13">
        <v>70</v>
      </c>
      <c r="J8" s="21">
        <f t="shared" si="1"/>
        <v>196</v>
      </c>
    </row>
    <row r="9" spans="1:10" x14ac:dyDescent="0.25">
      <c r="A9" s="2">
        <v>7</v>
      </c>
      <c r="B9" s="72" t="s">
        <v>375</v>
      </c>
      <c r="C9" s="72" t="s">
        <v>376</v>
      </c>
      <c r="D9" s="72" t="s">
        <v>311</v>
      </c>
      <c r="E9" s="20" t="s">
        <v>299</v>
      </c>
      <c r="F9" s="86">
        <v>63</v>
      </c>
      <c r="G9" s="69">
        <f t="shared" si="0"/>
        <v>126</v>
      </c>
      <c r="H9" s="87" t="s">
        <v>299</v>
      </c>
      <c r="I9" s="80">
        <v>70</v>
      </c>
      <c r="J9" s="21">
        <f t="shared" si="1"/>
        <v>196</v>
      </c>
    </row>
  </sheetData>
  <autoFilter ref="A2:J8">
    <sortState ref="A3:J9">
      <sortCondition ref="J2:J8"/>
    </sortState>
  </autoFilter>
  <mergeCells count="1">
    <mergeCell ref="A1:J1"/>
  </mergeCells>
  <pageMargins left="0.7" right="0.7" top="0.75" bottom="0.75" header="0.3" footer="0.3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view="pageBreakPreview" zoomScale="130" zoomScaleNormal="100" zoomScaleSheetLayoutView="130" workbookViewId="0">
      <selection activeCell="E2" sqref="E2"/>
    </sheetView>
  </sheetViews>
  <sheetFormatPr defaultRowHeight="15" x14ac:dyDescent="0.25"/>
  <cols>
    <col min="1" max="1" width="6.7109375" style="3" customWidth="1"/>
    <col min="2" max="2" width="21.5703125" style="55" customWidth="1"/>
    <col min="3" max="3" width="11.85546875" style="55" customWidth="1"/>
    <col min="4" max="7" width="11.140625" style="55" customWidth="1"/>
    <col min="8" max="8" width="10.7109375" style="10" customWidth="1"/>
    <col min="9" max="16384" width="9.140625" style="33"/>
  </cols>
  <sheetData>
    <row r="1" spans="1:8" ht="21" x14ac:dyDescent="0.35">
      <c r="A1" s="94">
        <v>420</v>
      </c>
      <c r="B1" s="94"/>
      <c r="C1" s="94"/>
      <c r="D1" s="94"/>
      <c r="E1" s="94"/>
      <c r="F1" s="94"/>
      <c r="G1" s="94"/>
      <c r="H1" s="94"/>
    </row>
    <row r="2" spans="1:8" ht="45" x14ac:dyDescent="0.25">
      <c r="A2" s="9" t="s">
        <v>0</v>
      </c>
      <c r="B2" s="9" t="s">
        <v>1</v>
      </c>
      <c r="C2" s="9" t="s">
        <v>5</v>
      </c>
      <c r="D2" s="9" t="s">
        <v>323</v>
      </c>
      <c r="E2" s="30" t="s">
        <v>398</v>
      </c>
      <c r="F2" s="30" t="s">
        <v>318</v>
      </c>
      <c r="G2" s="30" t="s">
        <v>354</v>
      </c>
      <c r="H2" s="71" t="s">
        <v>8</v>
      </c>
    </row>
    <row r="3" spans="1:8" ht="30" x14ac:dyDescent="0.25">
      <c r="A3" s="47">
        <v>1</v>
      </c>
      <c r="B3" s="48" t="s">
        <v>377</v>
      </c>
      <c r="C3" s="52" t="s">
        <v>378</v>
      </c>
      <c r="D3" s="52" t="s">
        <v>315</v>
      </c>
      <c r="E3" s="49" t="s">
        <v>563</v>
      </c>
      <c r="F3" s="50">
        <v>9</v>
      </c>
      <c r="G3" s="70">
        <f t="shared" ref="G3:G5" si="0">F3*2</f>
        <v>18</v>
      </c>
      <c r="H3" s="51">
        <f>G3</f>
        <v>18</v>
      </c>
    </row>
    <row r="4" spans="1:8" ht="30" x14ac:dyDescent="0.25">
      <c r="A4" s="47">
        <v>2</v>
      </c>
      <c r="B4" s="48" t="s">
        <v>379</v>
      </c>
      <c r="C4" s="48" t="s">
        <v>380</v>
      </c>
      <c r="D4" s="48" t="s">
        <v>309</v>
      </c>
      <c r="E4" s="58" t="s">
        <v>299</v>
      </c>
      <c r="F4" s="51">
        <v>27</v>
      </c>
      <c r="G4" s="70">
        <f t="shared" si="0"/>
        <v>54</v>
      </c>
      <c r="H4" s="51">
        <f t="shared" ref="H4:H5" si="1">G4</f>
        <v>54</v>
      </c>
    </row>
    <row r="5" spans="1:8" ht="30" x14ac:dyDescent="0.25">
      <c r="A5" s="47">
        <v>3</v>
      </c>
      <c r="B5" s="53" t="s">
        <v>381</v>
      </c>
      <c r="C5" s="53" t="s">
        <v>382</v>
      </c>
      <c r="D5" s="53" t="s">
        <v>319</v>
      </c>
      <c r="E5" s="58" t="s">
        <v>299</v>
      </c>
      <c r="F5" s="51">
        <v>27</v>
      </c>
      <c r="G5" s="70">
        <f t="shared" si="0"/>
        <v>54</v>
      </c>
      <c r="H5" s="51">
        <f t="shared" si="1"/>
        <v>54</v>
      </c>
    </row>
    <row r="6" spans="1:8" x14ac:dyDescent="0.25">
      <c r="B6" s="54"/>
      <c r="E6" s="56"/>
      <c r="F6" s="56"/>
      <c r="G6" s="56"/>
      <c r="H6" s="57"/>
    </row>
    <row r="7" spans="1:8" x14ac:dyDescent="0.25">
      <c r="B7" s="54"/>
      <c r="E7" s="56"/>
      <c r="F7" s="56"/>
      <c r="G7" s="56"/>
      <c r="H7" s="57"/>
    </row>
    <row r="8" spans="1:8" x14ac:dyDescent="0.25">
      <c r="B8" s="54"/>
      <c r="E8" s="56"/>
      <c r="F8" s="56"/>
      <c r="G8" s="56"/>
      <c r="H8" s="57"/>
    </row>
    <row r="9" spans="1:8" x14ac:dyDescent="0.25">
      <c r="B9" s="54"/>
      <c r="E9" s="56"/>
      <c r="F9" s="56"/>
      <c r="G9" s="56"/>
      <c r="H9" s="57"/>
    </row>
    <row r="10" spans="1:8" x14ac:dyDescent="0.25">
      <c r="B10" s="54"/>
      <c r="E10" s="56"/>
      <c r="F10" s="56"/>
      <c r="G10" s="56"/>
      <c r="H10" s="57"/>
    </row>
    <row r="11" spans="1:8" x14ac:dyDescent="0.25">
      <c r="B11" s="54"/>
      <c r="E11" s="56"/>
      <c r="F11" s="56"/>
      <c r="G11" s="56"/>
      <c r="H11" s="57"/>
    </row>
    <row r="12" spans="1:8" x14ac:dyDescent="0.25">
      <c r="B12" s="54"/>
      <c r="E12" s="56"/>
      <c r="F12" s="56"/>
      <c r="G12" s="56"/>
      <c r="H12" s="57"/>
    </row>
    <row r="13" spans="1:8" x14ac:dyDescent="0.25">
      <c r="B13" s="54"/>
      <c r="E13" s="56"/>
      <c r="F13" s="56"/>
      <c r="G13" s="56"/>
      <c r="H13" s="57"/>
    </row>
    <row r="14" spans="1:8" x14ac:dyDescent="0.25">
      <c r="B14" s="54"/>
      <c r="E14" s="56"/>
      <c r="F14" s="56"/>
      <c r="G14" s="56"/>
      <c r="H14" s="57"/>
    </row>
    <row r="15" spans="1:8" x14ac:dyDescent="0.25">
      <c r="B15" s="54"/>
      <c r="E15" s="56"/>
      <c r="F15" s="56"/>
      <c r="G15" s="56"/>
      <c r="H15" s="57"/>
    </row>
    <row r="16" spans="1:8" x14ac:dyDescent="0.25">
      <c r="B16" s="54"/>
      <c r="E16" s="56"/>
      <c r="F16" s="56"/>
      <c r="G16" s="56"/>
      <c r="H16" s="57"/>
    </row>
    <row r="17" spans="2:8" x14ac:dyDescent="0.25">
      <c r="B17" s="54"/>
      <c r="E17" s="56"/>
      <c r="F17" s="56"/>
      <c r="G17" s="56"/>
      <c r="H17" s="57"/>
    </row>
    <row r="18" spans="2:8" x14ac:dyDescent="0.25">
      <c r="B18" s="54"/>
      <c r="E18" s="56"/>
      <c r="F18" s="56"/>
      <c r="G18" s="56"/>
      <c r="H18" s="57"/>
    </row>
    <row r="19" spans="2:8" x14ac:dyDescent="0.25">
      <c r="B19" s="54"/>
      <c r="E19" s="56"/>
      <c r="F19" s="56"/>
      <c r="G19" s="56"/>
      <c r="H19" s="57"/>
    </row>
    <row r="20" spans="2:8" x14ac:dyDescent="0.25">
      <c r="B20" s="54"/>
      <c r="E20" s="56"/>
      <c r="F20" s="56"/>
      <c r="G20" s="56"/>
    </row>
    <row r="21" spans="2:8" x14ac:dyDescent="0.25">
      <c r="B21" s="54"/>
      <c r="E21" s="56"/>
      <c r="F21" s="56"/>
      <c r="G21" s="56"/>
    </row>
    <row r="22" spans="2:8" x14ac:dyDescent="0.25">
      <c r="B22" s="54"/>
    </row>
  </sheetData>
  <autoFilter ref="A2:H5"/>
  <mergeCells count="1">
    <mergeCell ref="A1:H1"/>
  </mergeCells>
  <pageMargins left="0.7" right="0.7" top="0.75" bottom="0.75" header="0.3" footer="0.3"/>
  <pageSetup paperSize="9"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"/>
  <sheetViews>
    <sheetView workbookViewId="0">
      <selection activeCell="A2" sqref="A2:O2"/>
    </sheetView>
  </sheetViews>
  <sheetFormatPr defaultRowHeight="15" x14ac:dyDescent="0.25"/>
  <cols>
    <col min="1" max="1" width="11.140625" customWidth="1"/>
    <col min="2" max="2" width="21.28515625" customWidth="1"/>
    <col min="3" max="3" width="15.7109375" customWidth="1"/>
    <col min="5" max="5" width="16.85546875" customWidth="1"/>
  </cols>
  <sheetData>
    <row r="1" spans="1:15" ht="21" x14ac:dyDescent="0.35">
      <c r="A1" s="94">
        <v>420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5"/>
    </row>
    <row r="2" spans="1:15" ht="90" x14ac:dyDescent="0.25">
      <c r="A2" s="9" t="s">
        <v>0</v>
      </c>
      <c r="B2" s="9" t="s">
        <v>1</v>
      </c>
      <c r="C2" s="9" t="s">
        <v>5</v>
      </c>
      <c r="D2" s="9" t="s">
        <v>323</v>
      </c>
      <c r="E2" s="30" t="s">
        <v>398</v>
      </c>
      <c r="F2" s="30" t="s">
        <v>318</v>
      </c>
      <c r="G2" s="30" t="s">
        <v>354</v>
      </c>
      <c r="H2" s="29"/>
      <c r="I2" s="29" t="s">
        <v>307</v>
      </c>
      <c r="J2" s="29"/>
      <c r="K2" s="29" t="s">
        <v>307</v>
      </c>
      <c r="L2" s="29"/>
      <c r="M2" s="29" t="s">
        <v>318</v>
      </c>
      <c r="N2" s="71" t="s">
        <v>8</v>
      </c>
      <c r="O2" s="29" t="s">
        <v>383</v>
      </c>
    </row>
    <row r="3" spans="1:15" ht="30" x14ac:dyDescent="0.25">
      <c r="A3" s="47">
        <v>1</v>
      </c>
      <c r="B3" s="48" t="s">
        <v>570</v>
      </c>
      <c r="C3" s="52" t="s">
        <v>573</v>
      </c>
      <c r="D3" s="52" t="s">
        <v>309</v>
      </c>
      <c r="E3" s="49" t="s">
        <v>3</v>
      </c>
      <c r="F3" s="50">
        <v>14</v>
      </c>
      <c r="G3" s="70">
        <f>F3*2</f>
        <v>28</v>
      </c>
      <c r="H3" s="49"/>
      <c r="I3" s="70"/>
      <c r="J3" s="59"/>
      <c r="K3" s="70"/>
      <c r="L3" s="50"/>
      <c r="M3" s="70"/>
      <c r="N3" s="51">
        <f>G3+K3+M3+I3</f>
        <v>28</v>
      </c>
      <c r="O3" s="13">
        <f>N3-MAX(K3,M3,I3)</f>
        <v>28</v>
      </c>
    </row>
    <row r="4" spans="1:15" ht="30" x14ac:dyDescent="0.25">
      <c r="A4" s="47">
        <v>2</v>
      </c>
      <c r="B4" s="48" t="s">
        <v>571</v>
      </c>
      <c r="C4" s="48" t="s">
        <v>574</v>
      </c>
      <c r="D4" s="48" t="s">
        <v>309</v>
      </c>
      <c r="E4" s="49" t="s">
        <v>4</v>
      </c>
      <c r="F4" s="50">
        <v>15</v>
      </c>
      <c r="G4" s="70">
        <f>F4*2</f>
        <v>30</v>
      </c>
      <c r="H4" s="49"/>
      <c r="I4" s="70"/>
      <c r="J4" s="50"/>
      <c r="K4" s="70"/>
      <c r="L4" s="50"/>
      <c r="M4" s="70"/>
      <c r="N4" s="51">
        <f>G4+K4+M4+I4</f>
        <v>30</v>
      </c>
      <c r="O4" s="13">
        <f>N4-MAX(K4,M4,I4)</f>
        <v>30</v>
      </c>
    </row>
    <row r="5" spans="1:15" ht="30" x14ac:dyDescent="0.25">
      <c r="A5" s="47">
        <v>3</v>
      </c>
      <c r="B5" s="48" t="s">
        <v>572</v>
      </c>
      <c r="C5" s="48" t="s">
        <v>575</v>
      </c>
      <c r="D5" s="48" t="s">
        <v>309</v>
      </c>
      <c r="E5" s="58" t="s">
        <v>2</v>
      </c>
      <c r="F5" s="51">
        <v>22</v>
      </c>
      <c r="G5" s="70">
        <f>F5*2</f>
        <v>44</v>
      </c>
      <c r="H5" s="58"/>
      <c r="I5" s="70"/>
      <c r="J5" s="50"/>
      <c r="K5" s="70"/>
      <c r="L5" s="50"/>
      <c r="M5" s="70"/>
      <c r="N5" s="51">
        <f>G5+K5+M5+I5</f>
        <v>44</v>
      </c>
      <c r="O5" s="13">
        <f>N5-MAX(K5,M5,I5)</f>
        <v>44</v>
      </c>
    </row>
    <row r="6" spans="1:15" x14ac:dyDescent="0.25">
      <c r="E6" t="s">
        <v>299</v>
      </c>
      <c r="F6" s="88">
        <v>45</v>
      </c>
    </row>
  </sheetData>
  <autoFilter ref="A2:O2">
    <sortState ref="A3:O6">
      <sortCondition ref="O2"/>
    </sortState>
  </autoFilter>
  <mergeCells count="1">
    <mergeCell ref="A1:O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workbookViewId="0">
      <selection activeCell="O3" sqref="O3"/>
    </sheetView>
  </sheetViews>
  <sheetFormatPr defaultRowHeight="15" x14ac:dyDescent="0.25"/>
  <cols>
    <col min="1" max="1" width="5.28515625" style="33" customWidth="1"/>
    <col min="2" max="2" width="20" style="33" customWidth="1"/>
    <col min="3" max="3" width="8.5703125" style="33" customWidth="1"/>
    <col min="4" max="4" width="12.7109375" style="33" customWidth="1"/>
    <col min="5" max="5" width="12.5703125" style="33" customWidth="1"/>
    <col min="6" max="6" width="13" style="33" customWidth="1"/>
    <col min="7" max="7" width="9" style="33" customWidth="1"/>
    <col min="8" max="8" width="10.140625" style="33" customWidth="1"/>
    <col min="9" max="9" width="16.85546875" style="33" customWidth="1"/>
    <col min="10" max="10" width="7.5703125" style="33" customWidth="1"/>
    <col min="11" max="11" width="12.28515625" style="33" customWidth="1"/>
    <col min="12" max="12" width="7.140625" style="33" customWidth="1"/>
    <col min="13" max="13" width="14" style="33" customWidth="1"/>
    <col min="14" max="14" width="9.7109375" style="33" customWidth="1"/>
    <col min="15" max="15" width="10.7109375" style="33" customWidth="1"/>
    <col min="16" max="16" width="12.5703125" style="33" customWidth="1"/>
    <col min="17" max="16384" width="9.140625" style="33"/>
  </cols>
  <sheetData>
    <row r="1" spans="1:16" ht="21" x14ac:dyDescent="0.35">
      <c r="A1" s="90" t="s">
        <v>423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</row>
    <row r="2" spans="1:16" ht="60" x14ac:dyDescent="0.25">
      <c r="A2" s="15" t="s">
        <v>0</v>
      </c>
      <c r="B2" s="15" t="s">
        <v>1</v>
      </c>
      <c r="C2" s="15" t="s">
        <v>20</v>
      </c>
      <c r="D2" s="15" t="s">
        <v>324</v>
      </c>
      <c r="E2" s="15" t="s">
        <v>5</v>
      </c>
      <c r="F2" s="22" t="s">
        <v>411</v>
      </c>
      <c r="G2" s="22" t="s">
        <v>336</v>
      </c>
      <c r="H2" s="22" t="s">
        <v>337</v>
      </c>
      <c r="I2" s="22"/>
      <c r="J2" s="62" t="s">
        <v>318</v>
      </c>
      <c r="K2" s="22"/>
      <c r="L2" s="62" t="s">
        <v>307</v>
      </c>
      <c r="M2" s="73"/>
      <c r="N2" s="73" t="s">
        <v>410</v>
      </c>
      <c r="O2" s="63" t="s">
        <v>308</v>
      </c>
      <c r="P2" s="22" t="s">
        <v>353</v>
      </c>
    </row>
    <row r="3" spans="1:16" ht="24.75" customHeight="1" x14ac:dyDescent="0.25">
      <c r="A3" s="34">
        <v>1</v>
      </c>
      <c r="B3" s="34" t="s">
        <v>122</v>
      </c>
      <c r="C3" s="34" t="s">
        <v>21</v>
      </c>
      <c r="D3" s="34" t="s">
        <v>319</v>
      </c>
      <c r="E3" s="34" t="s">
        <v>428</v>
      </c>
      <c r="F3" s="16" t="s">
        <v>255</v>
      </c>
      <c r="G3" s="34">
        <v>17</v>
      </c>
      <c r="H3" s="40">
        <f>G3*2</f>
        <v>34</v>
      </c>
      <c r="I3" s="16"/>
      <c r="J3" s="40"/>
      <c r="K3" s="16"/>
      <c r="L3" s="40"/>
      <c r="M3" s="26"/>
      <c r="N3" s="40"/>
      <c r="O3" s="38"/>
      <c r="P3" s="40">
        <f>O3-MAX(N3,J3,L3)</f>
        <v>0</v>
      </c>
    </row>
    <row r="4" spans="1:16" ht="24.75" customHeight="1" x14ac:dyDescent="0.25">
      <c r="A4" s="34">
        <v>2</v>
      </c>
      <c r="B4" s="34" t="s">
        <v>424</v>
      </c>
      <c r="C4" s="34" t="s">
        <v>21</v>
      </c>
      <c r="D4" s="34" t="s">
        <v>427</v>
      </c>
      <c r="E4" s="34" t="s">
        <v>429</v>
      </c>
      <c r="F4" s="16" t="s">
        <v>256</v>
      </c>
      <c r="G4" s="34">
        <v>31</v>
      </c>
      <c r="H4" s="40">
        <f>G4*2</f>
        <v>62</v>
      </c>
      <c r="I4" s="16"/>
      <c r="J4" s="40"/>
      <c r="K4" s="16"/>
      <c r="L4" s="40"/>
      <c r="M4" s="16"/>
      <c r="N4" s="40"/>
      <c r="O4" s="38"/>
      <c r="P4" s="40">
        <f>O4-MAX(N4,J4,L4)</f>
        <v>0</v>
      </c>
    </row>
    <row r="5" spans="1:16" ht="24.75" customHeight="1" x14ac:dyDescent="0.25">
      <c r="A5" s="34">
        <v>3</v>
      </c>
      <c r="B5" s="36" t="s">
        <v>425</v>
      </c>
      <c r="C5" s="34" t="s">
        <v>21</v>
      </c>
      <c r="D5" s="34" t="s">
        <v>312</v>
      </c>
      <c r="E5" s="34" t="s">
        <v>330</v>
      </c>
      <c r="F5" s="16" t="s">
        <v>257</v>
      </c>
      <c r="G5" s="34">
        <v>32</v>
      </c>
      <c r="H5" s="40">
        <f>G5*2</f>
        <v>64</v>
      </c>
      <c r="I5" s="16"/>
      <c r="J5" s="40"/>
      <c r="K5" s="16"/>
      <c r="L5" s="40"/>
      <c r="M5" s="26"/>
      <c r="N5" s="40"/>
      <c r="O5" s="38"/>
      <c r="P5" s="40">
        <f>O5-MAX(N5,J5,L5)</f>
        <v>0</v>
      </c>
    </row>
    <row r="6" spans="1:16" ht="24.75" customHeight="1" x14ac:dyDescent="0.25">
      <c r="A6" s="34">
        <v>4</v>
      </c>
      <c r="B6" s="34" t="s">
        <v>135</v>
      </c>
      <c r="C6" s="34" t="s">
        <v>24</v>
      </c>
      <c r="D6" s="34" t="s">
        <v>319</v>
      </c>
      <c r="E6" s="34" t="s">
        <v>284</v>
      </c>
      <c r="F6" s="16" t="s">
        <v>258</v>
      </c>
      <c r="G6" s="34">
        <v>40</v>
      </c>
      <c r="H6" s="40">
        <f>G6*2</f>
        <v>80</v>
      </c>
      <c r="I6" s="26"/>
      <c r="J6" s="40"/>
      <c r="K6" s="16"/>
      <c r="L6" s="40"/>
      <c r="M6" s="26"/>
      <c r="N6" s="40"/>
      <c r="O6" s="38"/>
      <c r="P6" s="40">
        <f>O6-MAX(N6,J6,L6)</f>
        <v>0</v>
      </c>
    </row>
    <row r="7" spans="1:16" ht="24.75" customHeight="1" x14ac:dyDescent="0.25">
      <c r="A7" s="34">
        <v>5</v>
      </c>
      <c r="B7" s="34" t="s">
        <v>426</v>
      </c>
      <c r="C7" s="34" t="s">
        <v>21</v>
      </c>
      <c r="D7" s="34" t="s">
        <v>312</v>
      </c>
      <c r="E7" s="34" t="s">
        <v>430</v>
      </c>
      <c r="F7" s="16" t="s">
        <v>259</v>
      </c>
      <c r="G7" s="34">
        <v>53</v>
      </c>
      <c r="H7" s="40">
        <f>G7*2</f>
        <v>106</v>
      </c>
      <c r="I7" s="16"/>
      <c r="J7" s="40"/>
      <c r="K7" s="16"/>
      <c r="L7" s="40"/>
      <c r="M7" s="26"/>
      <c r="N7" s="40"/>
      <c r="O7" s="38"/>
      <c r="P7" s="40">
        <f>O7-MAX(N7,J7,L7)</f>
        <v>0</v>
      </c>
    </row>
    <row r="8" spans="1:16" x14ac:dyDescent="0.25">
      <c r="A8" s="72"/>
      <c r="F8" s="74" t="s">
        <v>299</v>
      </c>
      <c r="G8" s="72">
        <v>72</v>
      </c>
      <c r="H8" s="75">
        <f>G8*2</f>
        <v>144</v>
      </c>
    </row>
    <row r="14" spans="1:16" ht="15" customHeight="1" x14ac:dyDescent="0.25"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</row>
  </sheetData>
  <autoFilter ref="A2:P2">
    <sortState ref="A3:P8">
      <sortCondition ref="P2"/>
    </sortState>
  </autoFilter>
  <mergeCells count="2">
    <mergeCell ref="A1:O1"/>
    <mergeCell ref="B14:P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6</vt:i4>
      </vt:variant>
    </vt:vector>
  </HeadingPairs>
  <TitlesOfParts>
    <vt:vector size="15" baseType="lpstr">
      <vt:lpstr>OPTIMIST</vt:lpstr>
      <vt:lpstr>LASER 4.7 BOYSS</vt:lpstr>
      <vt:lpstr>LASER 4.7 GIRLSS</vt:lpstr>
      <vt:lpstr>RS.one- BOYS</vt:lpstr>
      <vt:lpstr>RS.one- GIRLS</vt:lpstr>
      <vt:lpstr>29ER</vt:lpstr>
      <vt:lpstr>420</vt:lpstr>
      <vt:lpstr>420 MIX</vt:lpstr>
      <vt:lpstr>LASER RADIAL- JR</vt:lpstr>
      <vt:lpstr>'29ER'!Print_Area</vt:lpstr>
      <vt:lpstr>'LASER 4.7 BOYSS'!Print_Area</vt:lpstr>
      <vt:lpstr>'LASER 4.7 GIRLSS'!Print_Area</vt:lpstr>
      <vt:lpstr>OPTIMIST!Print_Area</vt:lpstr>
      <vt:lpstr>'RS.one- BOYS'!Print_Area</vt:lpstr>
      <vt:lpstr>'RS.one- GIRLS'!Print_Area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2022-03-22T04:17:11Z</dcterms:modified>
</cp:coreProperties>
</file>