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3725" firstSheet="2" activeTab="10"/>
  </bookViews>
  <sheets>
    <sheet name="LASER 4.7 BOYS" sheetId="1" r:id="rId1"/>
    <sheet name="LASER 4.7 GIRLS" sheetId="2" r:id="rId2"/>
    <sheet name="49ER MEN" sheetId="3" r:id="rId3"/>
    <sheet name="LASER STD" sheetId="4" r:id="rId4"/>
    <sheet name="LASER RADIAL WOMEN" sheetId="5" r:id="rId5"/>
    <sheet name="49ER FX" sheetId="6" r:id="rId6"/>
    <sheet name="RS X" sheetId="7" r:id="rId7"/>
    <sheet name="RS X WOMEN" sheetId="8" r:id="rId8"/>
    <sheet name="KITE BOARDING MEN" sheetId="11" r:id="rId9"/>
    <sheet name="470 MIXED" sheetId="9" r:id="rId10"/>
    <sheet name="IQ FOIL" sheetId="10" r:id="rId11"/>
  </sheets>
  <definedNames>
    <definedName name="_xlnm._FilterDatabase" localSheetId="9" hidden="1">'470 MIXED'!$A$2:$L$2</definedName>
    <definedName name="_xlnm._FilterDatabase" localSheetId="5" hidden="1">'49ER FX'!$A$2:$L$2</definedName>
    <definedName name="_xlnm._FilterDatabase" localSheetId="2" hidden="1">'49ER MEN'!$A$2:$M$2</definedName>
    <definedName name="_xlnm._FilterDatabase" localSheetId="10" hidden="1">'IQ FOIL'!$A$2:$M$2</definedName>
    <definedName name="_xlnm._FilterDatabase" localSheetId="0" hidden="1">'LASER 4.7 BOYS'!$A$2:$M$2</definedName>
    <definedName name="_xlnm._FilterDatabase" localSheetId="1" hidden="1">'LASER 4.7 GIRLS'!$A$2:$M$2</definedName>
    <definedName name="_xlnm._FilterDatabase" localSheetId="4" hidden="1">'LASER RADIAL WOMEN'!$A$2:$M$2</definedName>
    <definedName name="_xlnm._FilterDatabase" localSheetId="3" hidden="1">'LASER STD'!$A$2:$M$2</definedName>
    <definedName name="_xlnm._FilterDatabase" localSheetId="6" hidden="1">'RS X'!$A$2:$M$2</definedName>
    <definedName name="_xlnm._FilterDatabase" localSheetId="7" hidden="1">'RS X WOMEN'!$A$2:$M$2</definedName>
    <definedName name="_xlnm.Print_Area" localSheetId="5">'49ER FX'!$A$1:$T$4</definedName>
    <definedName name="_xlnm.Print_Area" localSheetId="2">'49ER MEN'!$A$1:$M$21</definedName>
    <definedName name="_xlnm.Print_Area" localSheetId="8">'KITE BOARDING MEN'!$A$1:$U$7</definedName>
    <definedName name="_xlnm.Print_Area" localSheetId="0">'LASER 4.7 BOYS'!$A$1:$M$37</definedName>
    <definedName name="_xlnm.Print_Area" localSheetId="1">'LASER 4.7 GIRLS'!$A$1:$M$16</definedName>
  </definedNames>
  <calcPr calcId="152511"/>
</workbook>
</file>

<file path=xl/calcChain.xml><?xml version="1.0" encoding="utf-8"?>
<calcChain xmlns="http://schemas.openxmlformats.org/spreadsheetml/2006/main">
  <c r="L4" i="2" l="1"/>
  <c r="M4" i="2" s="1"/>
  <c r="L5" i="2"/>
  <c r="M5" i="2"/>
  <c r="L6" i="2"/>
  <c r="M6" i="2" s="1"/>
  <c r="L7" i="2"/>
  <c r="M7" i="2"/>
  <c r="L9" i="2"/>
  <c r="M9" i="2"/>
  <c r="L10" i="2"/>
  <c r="M10" i="2" s="1"/>
  <c r="L11" i="2"/>
  <c r="M11" i="2" s="1"/>
  <c r="L12" i="2"/>
  <c r="M12" i="2"/>
  <c r="L13" i="2"/>
  <c r="M13" i="2" s="1"/>
  <c r="L8" i="2"/>
  <c r="M8" i="2"/>
  <c r="L14" i="2"/>
  <c r="M14" i="2"/>
  <c r="L15" i="2"/>
  <c r="M15" i="2" s="1"/>
  <c r="L16" i="2"/>
  <c r="M16" i="2" s="1"/>
  <c r="L3" i="2"/>
  <c r="M3" i="2"/>
  <c r="L4" i="1"/>
  <c r="M4" i="1"/>
  <c r="L5" i="1"/>
  <c r="M5" i="1"/>
  <c r="L6" i="1"/>
  <c r="M6" i="1"/>
  <c r="L7" i="1"/>
  <c r="M7" i="1" s="1"/>
  <c r="L8" i="1"/>
  <c r="M8" i="1" s="1"/>
  <c r="L9" i="1"/>
  <c r="M9" i="1"/>
  <c r="L10" i="1"/>
  <c r="M10" i="1"/>
  <c r="L11" i="1"/>
  <c r="M11" i="1"/>
  <c r="L12" i="1"/>
  <c r="M12" i="1"/>
  <c r="L13" i="1"/>
  <c r="M13" i="1" s="1"/>
  <c r="L14" i="1"/>
  <c r="M14" i="1" s="1"/>
  <c r="L15" i="1"/>
  <c r="M15" i="1"/>
  <c r="L16" i="1"/>
  <c r="M16" i="1"/>
  <c r="L17" i="1"/>
  <c r="M17" i="1"/>
  <c r="L18" i="1"/>
  <c r="M18" i="1"/>
  <c r="L19" i="1"/>
  <c r="M19" i="1" s="1"/>
  <c r="L20" i="1"/>
  <c r="M20" i="1" s="1"/>
  <c r="L21" i="1"/>
  <c r="M21" i="1"/>
  <c r="L22" i="1"/>
  <c r="M22" i="1"/>
  <c r="L23" i="1"/>
  <c r="M23" i="1"/>
  <c r="L24" i="1"/>
  <c r="M24" i="1"/>
  <c r="L25" i="1"/>
  <c r="M25" i="1" s="1"/>
  <c r="L26" i="1"/>
  <c r="M26" i="1" s="1"/>
  <c r="L27" i="1"/>
  <c r="M27" i="1"/>
  <c r="L28" i="1"/>
  <c r="M28" i="1"/>
  <c r="L29" i="1"/>
  <c r="M29" i="1"/>
  <c r="L30" i="1"/>
  <c r="M30" i="1"/>
  <c r="L31" i="1"/>
  <c r="M31" i="1" s="1"/>
  <c r="L32" i="1"/>
  <c r="M32" i="1" s="1"/>
  <c r="L33" i="1"/>
  <c r="M33" i="1"/>
  <c r="L34" i="1"/>
  <c r="M34" i="1"/>
  <c r="L35" i="1"/>
  <c r="M35" i="1"/>
  <c r="L3" i="1"/>
  <c r="M3" i="1"/>
  <c r="G3" i="10"/>
  <c r="J3" i="10"/>
  <c r="M3" i="10"/>
  <c r="G4" i="10"/>
  <c r="J4" i="10"/>
  <c r="M4" i="10"/>
  <c r="M3" i="11"/>
  <c r="J3" i="11"/>
  <c r="J4" i="8"/>
  <c r="J5" i="8"/>
  <c r="J3" i="8"/>
  <c r="G4" i="7"/>
  <c r="J4" i="7"/>
  <c r="M4" i="7"/>
  <c r="G5" i="7"/>
  <c r="M5" i="7" s="1"/>
  <c r="J5" i="7"/>
  <c r="G6" i="7"/>
  <c r="M6" i="7" s="1"/>
  <c r="J6" i="7"/>
  <c r="G7" i="7"/>
  <c r="J7" i="7"/>
  <c r="M7" i="7"/>
  <c r="G8" i="7"/>
  <c r="J8" i="7"/>
  <c r="M8" i="7"/>
  <c r="G9" i="7"/>
  <c r="M9" i="7" s="1"/>
  <c r="J9" i="7"/>
  <c r="G10" i="7"/>
  <c r="M10" i="7" s="1"/>
  <c r="J10" i="7"/>
  <c r="G11" i="7"/>
  <c r="J11" i="7"/>
  <c r="M11" i="7"/>
  <c r="G12" i="7"/>
  <c r="J12" i="7"/>
  <c r="M12" i="7"/>
  <c r="G13" i="7"/>
  <c r="M13" i="7" s="1"/>
  <c r="J13" i="7"/>
  <c r="G14" i="7"/>
  <c r="M14" i="7" s="1"/>
  <c r="J14" i="7"/>
  <c r="G15" i="7"/>
  <c r="J15" i="7"/>
  <c r="M15" i="7"/>
  <c r="G16" i="7"/>
  <c r="J16" i="7"/>
  <c r="M16" i="7"/>
  <c r="G17" i="7"/>
  <c r="M17" i="7" s="1"/>
  <c r="J17" i="7"/>
  <c r="G18" i="7"/>
  <c r="M18" i="7" s="1"/>
  <c r="J18" i="7"/>
  <c r="G19" i="7"/>
  <c r="J19" i="7"/>
  <c r="M19" i="7"/>
  <c r="G3" i="7"/>
  <c r="J3" i="7"/>
  <c r="M3" i="7"/>
  <c r="G4" i="5"/>
  <c r="M4" i="5" s="1"/>
  <c r="L4" i="5"/>
  <c r="G5" i="5"/>
  <c r="M5" i="5" s="1"/>
  <c r="L5" i="5"/>
  <c r="G6" i="5"/>
  <c r="M6" i="5" s="1"/>
  <c r="L6" i="5"/>
  <c r="G7" i="5"/>
  <c r="L7" i="5"/>
  <c r="M7" i="5" s="1"/>
  <c r="G8" i="5"/>
  <c r="M8" i="5" s="1"/>
  <c r="L8" i="5"/>
  <c r="G9" i="5"/>
  <c r="M9" i="5" s="1"/>
  <c r="L9" i="5"/>
  <c r="G10" i="5"/>
  <c r="M10" i="5" s="1"/>
  <c r="L10" i="5"/>
  <c r="G11" i="5"/>
  <c r="L11" i="5"/>
  <c r="M11" i="5" s="1"/>
  <c r="G12" i="5"/>
  <c r="M12" i="5" s="1"/>
  <c r="L12" i="5"/>
  <c r="G13" i="5"/>
  <c r="M13" i="5" s="1"/>
  <c r="L13" i="5"/>
  <c r="G14" i="5"/>
  <c r="M14" i="5" s="1"/>
  <c r="L14" i="5"/>
  <c r="G15" i="5"/>
  <c r="L15" i="5"/>
  <c r="M15" i="5" s="1"/>
  <c r="G16" i="5"/>
  <c r="M16" i="5" s="1"/>
  <c r="L16" i="5"/>
  <c r="G3" i="5"/>
  <c r="M3" i="5" s="1"/>
  <c r="L3" i="5"/>
  <c r="G5" i="4"/>
  <c r="L5" i="4"/>
  <c r="M5" i="4" s="1"/>
  <c r="G4" i="4"/>
  <c r="L4" i="4"/>
  <c r="M4" i="4"/>
  <c r="G7" i="4"/>
  <c r="M7" i="4" s="1"/>
  <c r="L7" i="4"/>
  <c r="G8" i="4"/>
  <c r="M8" i="4" s="1"/>
  <c r="L8" i="4"/>
  <c r="G6" i="4"/>
  <c r="L6" i="4"/>
  <c r="M6" i="4" s="1"/>
  <c r="G9" i="4"/>
  <c r="L9" i="4"/>
  <c r="M9" i="4"/>
  <c r="G10" i="4"/>
  <c r="M10" i="4" s="1"/>
  <c r="L10" i="4"/>
  <c r="G11" i="4"/>
  <c r="M11" i="4" s="1"/>
  <c r="L11" i="4"/>
  <c r="G12" i="4"/>
  <c r="M12" i="4" s="1"/>
  <c r="L12" i="4"/>
  <c r="G13" i="4"/>
  <c r="L13" i="4"/>
  <c r="M13" i="4"/>
  <c r="G14" i="4"/>
  <c r="M14" i="4" s="1"/>
  <c r="L14" i="4"/>
  <c r="G15" i="4"/>
  <c r="M15" i="4" s="1"/>
  <c r="L15" i="4"/>
  <c r="G16" i="4"/>
  <c r="L16" i="4"/>
  <c r="M16" i="4" s="1"/>
  <c r="G17" i="4"/>
  <c r="L17" i="4"/>
  <c r="M17" i="4"/>
  <c r="G18" i="4"/>
  <c r="M18" i="4" s="1"/>
  <c r="L18" i="4"/>
  <c r="G19" i="4"/>
  <c r="M19" i="4" s="1"/>
  <c r="L19" i="4"/>
  <c r="G20" i="4"/>
  <c r="L20" i="4"/>
  <c r="M20" i="4" s="1"/>
  <c r="G21" i="4"/>
  <c r="L21" i="4"/>
  <c r="M21" i="4"/>
  <c r="G22" i="4"/>
  <c r="M22" i="4" s="1"/>
  <c r="L22" i="4"/>
  <c r="G23" i="4"/>
  <c r="M23" i="4" s="1"/>
  <c r="L23" i="4"/>
  <c r="G24" i="4"/>
  <c r="L24" i="4"/>
  <c r="M24" i="4" s="1"/>
  <c r="G25" i="4"/>
  <c r="L25" i="4"/>
  <c r="M25" i="4"/>
  <c r="G26" i="4"/>
  <c r="M26" i="4" s="1"/>
  <c r="L26" i="4"/>
  <c r="G27" i="4"/>
  <c r="M27" i="4" s="1"/>
  <c r="L27" i="4"/>
  <c r="G28" i="4"/>
  <c r="L28" i="4"/>
  <c r="M28" i="4" s="1"/>
  <c r="G29" i="4"/>
  <c r="L29" i="4"/>
  <c r="M29" i="4"/>
  <c r="G30" i="4"/>
  <c r="M30" i="4" s="1"/>
  <c r="L30" i="4"/>
  <c r="G31" i="4"/>
  <c r="M31" i="4" s="1"/>
  <c r="L31" i="4"/>
  <c r="G32" i="4"/>
  <c r="L32" i="4"/>
  <c r="M32" i="4" s="1"/>
  <c r="G33" i="4"/>
  <c r="L33" i="4"/>
  <c r="M33" i="4"/>
  <c r="G34" i="4"/>
  <c r="M34" i="4" s="1"/>
  <c r="L34" i="4"/>
  <c r="G35" i="4"/>
  <c r="M35" i="4" s="1"/>
  <c r="L35" i="4"/>
  <c r="G36" i="4"/>
  <c r="L36" i="4"/>
  <c r="M36" i="4" s="1"/>
  <c r="G37" i="4"/>
  <c r="L37" i="4"/>
  <c r="M37" i="4"/>
  <c r="G38" i="4"/>
  <c r="M38" i="4" s="1"/>
  <c r="L38" i="4"/>
  <c r="G39" i="4"/>
  <c r="M39" i="4" s="1"/>
  <c r="L39" i="4"/>
  <c r="G40" i="4"/>
  <c r="M40" i="4" s="1"/>
  <c r="L40" i="4"/>
  <c r="G41" i="4"/>
  <c r="L41" i="4"/>
  <c r="M41" i="4"/>
  <c r="G42" i="4"/>
  <c r="M42" i="4" s="1"/>
  <c r="L42" i="4"/>
  <c r="G43" i="4"/>
  <c r="M43" i="4" s="1"/>
  <c r="L43" i="4"/>
  <c r="G44" i="4"/>
  <c r="M44" i="4" s="1"/>
  <c r="L44" i="4"/>
  <c r="G45" i="4"/>
  <c r="M45" i="4" s="1"/>
  <c r="L45" i="4"/>
  <c r="G46" i="4"/>
  <c r="M46" i="4" s="1"/>
  <c r="L46" i="4"/>
  <c r="G47" i="4"/>
  <c r="M47" i="4" s="1"/>
  <c r="L47" i="4"/>
  <c r="G48" i="4"/>
  <c r="M48" i="4" s="1"/>
  <c r="L48" i="4"/>
  <c r="G49" i="4"/>
  <c r="L49" i="4"/>
  <c r="M49" i="4"/>
  <c r="G50" i="4"/>
  <c r="M50" i="4" s="1"/>
  <c r="L50" i="4"/>
  <c r="G51" i="4"/>
  <c r="M51" i="4" s="1"/>
  <c r="L51" i="4"/>
  <c r="G52" i="4"/>
  <c r="M52" i="4" s="1"/>
  <c r="L52" i="4"/>
  <c r="G53" i="4"/>
  <c r="L53" i="4"/>
  <c r="M53" i="4"/>
  <c r="G54" i="4"/>
  <c r="M54" i="4" s="1"/>
  <c r="L54" i="4"/>
  <c r="G55" i="4"/>
  <c r="M55" i="4" s="1"/>
  <c r="L55" i="4"/>
  <c r="G56" i="4"/>
  <c r="M56" i="4" s="1"/>
  <c r="L56" i="4"/>
  <c r="G57" i="4"/>
  <c r="L57" i="4"/>
  <c r="M57" i="4"/>
  <c r="G58" i="4"/>
  <c r="M58" i="4" s="1"/>
  <c r="L58" i="4"/>
  <c r="G59" i="4"/>
  <c r="M59" i="4" s="1"/>
  <c r="L59" i="4"/>
  <c r="G3" i="4"/>
  <c r="M3" i="4" s="1"/>
  <c r="L3" i="4"/>
  <c r="G4" i="3"/>
  <c r="J4" i="3"/>
  <c r="M4" i="3" s="1"/>
  <c r="G5" i="3"/>
  <c r="M5" i="3" s="1"/>
  <c r="J5" i="3"/>
  <c r="G6" i="3"/>
  <c r="M6" i="3" s="1"/>
  <c r="J6" i="3"/>
  <c r="G7" i="3"/>
  <c r="J7" i="3"/>
  <c r="M7" i="3"/>
  <c r="G9" i="3"/>
  <c r="J9" i="3"/>
  <c r="M9" i="3" s="1"/>
  <c r="G10" i="3"/>
  <c r="M10" i="3" s="1"/>
  <c r="J10" i="3"/>
  <c r="G8" i="3"/>
  <c r="M8" i="3" s="1"/>
  <c r="J8" i="3"/>
  <c r="G11" i="3"/>
  <c r="J11" i="3"/>
  <c r="M11" i="3"/>
  <c r="G12" i="3"/>
  <c r="J12" i="3"/>
  <c r="M12" i="3" s="1"/>
  <c r="G13" i="3"/>
  <c r="M13" i="3" s="1"/>
  <c r="J13" i="3"/>
  <c r="G14" i="3"/>
  <c r="M14" i="3" s="1"/>
  <c r="J14" i="3"/>
  <c r="G15" i="3"/>
  <c r="J15" i="3"/>
  <c r="M15" i="3"/>
  <c r="G16" i="3"/>
  <c r="J16" i="3"/>
  <c r="M16" i="3" s="1"/>
  <c r="G17" i="3"/>
  <c r="M17" i="3" s="1"/>
  <c r="J17" i="3"/>
  <c r="G18" i="3"/>
  <c r="M18" i="3" s="1"/>
  <c r="J18" i="3"/>
  <c r="G19" i="3"/>
  <c r="J19" i="3"/>
  <c r="M19" i="3"/>
  <c r="G20" i="3"/>
  <c r="J20" i="3"/>
  <c r="M20" i="3" s="1"/>
  <c r="G3" i="3"/>
  <c r="M3" i="3" s="1"/>
  <c r="J3" i="3"/>
  <c r="G3" i="6"/>
  <c r="L3" i="6" s="1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9" i="4"/>
  <c r="K8" i="4"/>
  <c r="K7" i="4"/>
  <c r="K7" i="2"/>
  <c r="K9" i="2"/>
  <c r="K10" i="2"/>
  <c r="K11" i="2"/>
  <c r="K12" i="2"/>
  <c r="K13" i="2"/>
  <c r="K14" i="2"/>
  <c r="K15" i="2"/>
  <c r="K16" i="2"/>
  <c r="K6" i="2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9" i="1"/>
  <c r="K7" i="5"/>
  <c r="K8" i="5"/>
  <c r="K9" i="5"/>
  <c r="K10" i="5"/>
  <c r="K11" i="5"/>
  <c r="K12" i="5"/>
  <c r="K13" i="5"/>
  <c r="K14" i="5"/>
  <c r="K15" i="5"/>
  <c r="K16" i="5"/>
  <c r="K6" i="5"/>
  <c r="G3" i="11"/>
  <c r="G16" i="9"/>
  <c r="L16" i="9" s="1"/>
  <c r="G19" i="9"/>
  <c r="L19" i="9" s="1"/>
  <c r="G18" i="9"/>
  <c r="L18" i="9" s="1"/>
  <c r="G17" i="9"/>
  <c r="L17" i="9" s="1"/>
  <c r="G15" i="9"/>
  <c r="L15" i="9" s="1"/>
  <c r="G14" i="9"/>
  <c r="L14" i="9" s="1"/>
  <c r="G13" i="9"/>
  <c r="L13" i="9" s="1"/>
  <c r="G12" i="9"/>
  <c r="L12" i="9" s="1"/>
  <c r="G11" i="9"/>
  <c r="L11" i="9" s="1"/>
  <c r="G10" i="9"/>
  <c r="L10" i="9" s="1"/>
  <c r="G9" i="9"/>
  <c r="L9" i="9" s="1"/>
  <c r="G8" i="9"/>
  <c r="L8" i="9" s="1"/>
  <c r="G7" i="9"/>
  <c r="L7" i="9" s="1"/>
  <c r="G6" i="9"/>
  <c r="L6" i="9" s="1"/>
  <c r="G5" i="9"/>
  <c r="L5" i="9" s="1"/>
  <c r="G4" i="9"/>
  <c r="L4" i="9" s="1"/>
  <c r="G3" i="9"/>
  <c r="L3" i="9" s="1"/>
  <c r="G4" i="8"/>
  <c r="M4" i="8" s="1"/>
  <c r="G5" i="8"/>
  <c r="M5" i="8" s="1"/>
  <c r="G3" i="8"/>
  <c r="M3" i="8" s="1"/>
  <c r="G4" i="6"/>
  <c r="L4" i="6" s="1"/>
</calcChain>
</file>

<file path=xl/sharedStrings.xml><?xml version="1.0" encoding="utf-8"?>
<sst xmlns="http://schemas.openxmlformats.org/spreadsheetml/2006/main" count="1183" uniqueCount="628">
  <si>
    <t>LASER 4.7- BOYS</t>
  </si>
  <si>
    <t>S.No.</t>
  </si>
  <si>
    <t>Name</t>
  </si>
  <si>
    <t>Gender</t>
  </si>
  <si>
    <t>CLUB</t>
  </si>
  <si>
    <t>DOB</t>
  </si>
  <si>
    <t xml:space="preserve">Scores </t>
  </si>
  <si>
    <t>35TH HYDERABAD SAILING WEEK 2021</t>
  </si>
  <si>
    <t>Scores</t>
  </si>
  <si>
    <t>Total Scores</t>
  </si>
  <si>
    <t>SIKHANSU SINGH</t>
  </si>
  <si>
    <t>M</t>
  </si>
  <si>
    <t>TSC</t>
  </si>
  <si>
    <t>29.11.2005</t>
  </si>
  <si>
    <t>NP</t>
  </si>
  <si>
    <t>11/46</t>
  </si>
  <si>
    <t>A SANJAY REDDY</t>
  </si>
  <si>
    <t>EMESA</t>
  </si>
  <si>
    <t>12.07.2005</t>
  </si>
  <si>
    <t>3/46</t>
  </si>
  <si>
    <t>VATSAL BANKER</t>
  </si>
  <si>
    <t>SSC</t>
  </si>
  <si>
    <t>07.06.2005</t>
  </si>
  <si>
    <t>15/46</t>
  </si>
  <si>
    <t>MALLESH V</t>
  </si>
  <si>
    <t>NBSC</t>
  </si>
  <si>
    <t>20.03.2005</t>
  </si>
  <si>
    <t>9/46</t>
  </si>
  <si>
    <t>NANHE RAJA BUNDELA</t>
  </si>
  <si>
    <t>NSS BHOPAL</t>
  </si>
  <si>
    <t>02.06.2005</t>
  </si>
  <si>
    <t>13/46</t>
  </si>
  <si>
    <t>T AJAY</t>
  </si>
  <si>
    <t>31.05.2005</t>
  </si>
  <si>
    <t>17/46</t>
  </si>
  <si>
    <t>ANSHRAJ BUNDELA</t>
  </si>
  <si>
    <t>13.08.2006</t>
  </si>
  <si>
    <t>22/46</t>
  </si>
  <si>
    <t>BALLE KIRAN KUMAR</t>
  </si>
  <si>
    <t>06.12.2005</t>
  </si>
  <si>
    <t>2/46</t>
  </si>
  <si>
    <t>AKSHAY VINCENT C</t>
  </si>
  <si>
    <t>10.05.2005</t>
  </si>
  <si>
    <t>4/46</t>
  </si>
  <si>
    <t>SUBHAM SHARMA</t>
  </si>
  <si>
    <t>26.06.2005</t>
  </si>
  <si>
    <t>38/46</t>
  </si>
  <si>
    <t>ADVAIT PRASANT MENO</t>
  </si>
  <si>
    <t>INWTC MUMBAI</t>
  </si>
  <si>
    <t>27.06.2006</t>
  </si>
  <si>
    <t>16/46</t>
  </si>
  <si>
    <t>SABAVATH VIJAY KUMAR</t>
  </si>
  <si>
    <t>25.07.2005</t>
  </si>
  <si>
    <t>6/46</t>
  </si>
  <si>
    <t>ALOK R PANDEY</t>
  </si>
  <si>
    <t>01.02.2005</t>
  </si>
  <si>
    <t>10/46</t>
  </si>
  <si>
    <t>SACHIN B</t>
  </si>
  <si>
    <t>19.04.2005</t>
  </si>
  <si>
    <t>7/46</t>
  </si>
  <si>
    <t>RAJ VISHWAKARMA</t>
  </si>
  <si>
    <t>07.09.2005</t>
  </si>
  <si>
    <t>12/46</t>
  </si>
  <si>
    <t>SOMA AMOGH</t>
  </si>
  <si>
    <t xml:space="preserve">M </t>
  </si>
  <si>
    <t>15.11.2005</t>
  </si>
  <si>
    <t>TNSA</t>
  </si>
  <si>
    <t>AKASH</t>
  </si>
  <si>
    <t>20.08.2005</t>
  </si>
  <si>
    <t>23/46</t>
  </si>
  <si>
    <t>SABAVATH RAMDAS</t>
  </si>
  <si>
    <t>YCH</t>
  </si>
  <si>
    <t>10.06.2005</t>
  </si>
  <si>
    <t>18/46</t>
  </si>
  <si>
    <t>SANTOSH CHINTAKAYALA</t>
  </si>
  <si>
    <t>15.12.2008</t>
  </si>
  <si>
    <t>33/46</t>
  </si>
  <si>
    <t>VISHVATH LAXMAN</t>
  </si>
  <si>
    <t>30.10.2005</t>
  </si>
  <si>
    <t>25/46</t>
  </si>
  <si>
    <t>PRAVEEN RAMAVATH</t>
  </si>
  <si>
    <t>23.06.2007</t>
  </si>
  <si>
    <t>31/46</t>
  </si>
  <si>
    <t>RATHLAVATH CHINTU</t>
  </si>
  <si>
    <t>10.11.2006</t>
  </si>
  <si>
    <t>26/46</t>
  </si>
  <si>
    <t>KARL HANSOTIA</t>
  </si>
  <si>
    <t>RBYC</t>
  </si>
  <si>
    <t>17.12.2005</t>
  </si>
  <si>
    <t>PUSHKAR TEMBHRE</t>
  </si>
  <si>
    <t>13.07.2005</t>
  </si>
  <si>
    <t>29/46</t>
  </si>
  <si>
    <t>NENAVATH KARTHIK</t>
  </si>
  <si>
    <t>10.06.2006</t>
  </si>
  <si>
    <t>34/46</t>
  </si>
  <si>
    <t>BURRI KARTHIK</t>
  </si>
  <si>
    <t>28.05.2005</t>
  </si>
  <si>
    <t>35/46</t>
  </si>
  <si>
    <t>GURASHISH SING WALIA</t>
  </si>
  <si>
    <t>04.10.2005</t>
  </si>
  <si>
    <t>40/46</t>
  </si>
  <si>
    <t>SAIMANISH VARDHAN</t>
  </si>
  <si>
    <t>29.09.2005</t>
  </si>
  <si>
    <t>41/46</t>
  </si>
  <si>
    <t>HARSH TIWARI</t>
  </si>
  <si>
    <t>01.07.2005</t>
  </si>
  <si>
    <t>43/46</t>
  </si>
  <si>
    <t>PAREEKSHIT NAIR</t>
  </si>
  <si>
    <t>10.05.2009</t>
  </si>
  <si>
    <t>44/46</t>
  </si>
  <si>
    <t>ADITYA JOSHI</t>
  </si>
  <si>
    <t>AWSA</t>
  </si>
  <si>
    <t>12.11.2011</t>
  </si>
  <si>
    <t>45/46</t>
  </si>
  <si>
    <t>MANTHAN SHAH</t>
  </si>
  <si>
    <t>20.06.2007</t>
  </si>
  <si>
    <t>46/46</t>
  </si>
  <si>
    <t>LASER 4.7- GIRLS</t>
  </si>
  <si>
    <t>CLUBS</t>
  </si>
  <si>
    <t>F</t>
  </si>
  <si>
    <t>R ASHWINI</t>
  </si>
  <si>
    <t>01.03.2005</t>
  </si>
  <si>
    <t>R KEERTHI</t>
  </si>
  <si>
    <t>02.04.2005</t>
  </si>
  <si>
    <t>RITIKA DANGI</t>
  </si>
  <si>
    <t>07.05.2005</t>
  </si>
  <si>
    <t>NEHA THAKUR</t>
  </si>
  <si>
    <t>24.08.2006</t>
  </si>
  <si>
    <t>LAVETI DHARANI</t>
  </si>
  <si>
    <t>12.03.2005</t>
  </si>
  <si>
    <t>PEARL COLVALCAR</t>
  </si>
  <si>
    <t>CESC</t>
  </si>
  <si>
    <t>29.04.2006</t>
  </si>
  <si>
    <t>LAVETI JHANSI PRIYA</t>
  </si>
  <si>
    <t>23.12.2006</t>
  </si>
  <si>
    <t>VEERA V VAISHNAVI</t>
  </si>
  <si>
    <t>01.10.2006</t>
  </si>
  <si>
    <t>SHITAL SENDHAV</t>
  </si>
  <si>
    <t>18.07.2006</t>
  </si>
  <si>
    <t>ALEKHYA COONDOO</t>
  </si>
  <si>
    <t>28.01.2006</t>
  </si>
  <si>
    <t>MANASVI SONI</t>
  </si>
  <si>
    <t>28.09.2005</t>
  </si>
  <si>
    <t>PRIISHA SINHA</t>
  </si>
  <si>
    <t>27.07.2007</t>
  </si>
  <si>
    <t>TRIAL 3</t>
  </si>
  <si>
    <t>TRIAL 2</t>
  </si>
  <si>
    <t>49ER (MEN)</t>
  </si>
  <si>
    <t>YAI SENIOR National 2021</t>
  </si>
  <si>
    <t>Doubled Scores</t>
  </si>
  <si>
    <t xml:space="preserve">Total Scores </t>
  </si>
  <si>
    <t xml:space="preserve">KC Ganpathi /                           Varun Thakkar                              </t>
  </si>
  <si>
    <t>18.11.1995/10.02.1995</t>
  </si>
  <si>
    <t>1/9</t>
  </si>
  <si>
    <t>1/1</t>
  </si>
  <si>
    <t>Prince Noble/                         Manu Francis</t>
  </si>
  <si>
    <t>12.03.1996/26.02.1995</t>
  </si>
  <si>
    <t>AYN</t>
  </si>
  <si>
    <t>2/9</t>
  </si>
  <si>
    <t>Aman Vyas/  Niraj</t>
  </si>
  <si>
    <t>21.06.1994/  13.02.1996</t>
  </si>
  <si>
    <t>INSA</t>
  </si>
  <si>
    <t>5/9</t>
  </si>
  <si>
    <t>DOIPUDE SI/ Karthik B</t>
  </si>
  <si>
    <t>07.11.1996/ 30.12.1993</t>
  </si>
  <si>
    <t>4/9</t>
  </si>
  <si>
    <t>Anand Thakur/                          Satyam Rangad</t>
  </si>
  <si>
    <t>10.04.1998/01.01.1996</t>
  </si>
  <si>
    <t>3/9</t>
  </si>
  <si>
    <t>Pavan Verma/ Alankar Suryavanshi</t>
  </si>
  <si>
    <t>25.07.1996/ 13.06.2000</t>
  </si>
  <si>
    <t>6/9</t>
  </si>
  <si>
    <t>Satish Yadav/ Virender Singh</t>
  </si>
  <si>
    <t>19.04.2002/ 02.10.1995</t>
  </si>
  <si>
    <t>7/9</t>
  </si>
  <si>
    <t>SANDIP JAIN/ MUNNA PANDIT</t>
  </si>
  <si>
    <t>2203.1984/ 12.07.1989</t>
  </si>
  <si>
    <t>PAWAN VERMA/ SATYAM RANGAD</t>
  </si>
  <si>
    <t>25.07.1996/ 01.01.1996</t>
  </si>
  <si>
    <t>ANAND THAKUR/ VISHAL THAKUR</t>
  </si>
  <si>
    <t>10.04.1998/ 12.10.1997</t>
  </si>
  <si>
    <t>NS RAJPUT/ SAKTHIVEL S</t>
  </si>
  <si>
    <t>01.06.1983/ 25.01.1994</t>
  </si>
  <si>
    <t>Shakthivel Sekar/ Munna Pandit</t>
  </si>
  <si>
    <t>25.01.1994/ 12.07.1989</t>
  </si>
  <si>
    <t>8/9</t>
  </si>
  <si>
    <t>SHUBHAM PILLAI/ SUBHAM SURYAWANSHI</t>
  </si>
  <si>
    <t>21.10.1994/ 12.04.1997</t>
  </si>
  <si>
    <t>JASPREET SINGH/ NAVEEN VASISHT</t>
  </si>
  <si>
    <t>11.02.1995/ 10.03.1996</t>
  </si>
  <si>
    <t>BRIJRAJ VERMA/ ALANKAR SURYAWANSHI</t>
  </si>
  <si>
    <t>18.01.1983/ 13.06.2000</t>
  </si>
  <si>
    <t>Vishal Singh/                        Naveen Vashist</t>
  </si>
  <si>
    <t>08.06.2000/ 10.03.1996</t>
  </si>
  <si>
    <t>9/9</t>
  </si>
  <si>
    <t>JOGENDRA THAKUR/ SUNEESH PG</t>
  </si>
  <si>
    <t>04.12.1997/ 11.05.1994</t>
  </si>
  <si>
    <t>LASER STD</t>
  </si>
  <si>
    <t>S.No</t>
  </si>
  <si>
    <t>YAI SENIOR NATIONALS 2021</t>
  </si>
  <si>
    <t>35TH HYDERABAD SAILING WEEK  2021</t>
  </si>
  <si>
    <t>Vishnu Saravanan</t>
  </si>
  <si>
    <t>24.02.1999</t>
  </si>
  <si>
    <t>1/36</t>
  </si>
  <si>
    <t>NOT PARTICIPATED DUE TO FALICITATION CEREMONY AT NEW DELHI</t>
  </si>
  <si>
    <t>MOHIT SAINI</t>
  </si>
  <si>
    <t>28.07.1991</t>
  </si>
  <si>
    <t>4/36</t>
  </si>
  <si>
    <t>1/27</t>
  </si>
  <si>
    <t>GITESH</t>
  </si>
  <si>
    <t>10.12.1987</t>
  </si>
  <si>
    <t>2/36</t>
  </si>
  <si>
    <t>4/27</t>
  </si>
  <si>
    <t>BIKRAM MAHAPATRA</t>
  </si>
  <si>
    <t>05.06.1988</t>
  </si>
  <si>
    <t>3/36</t>
  </si>
  <si>
    <t>5/27</t>
  </si>
  <si>
    <t>ISRAJ ALI</t>
  </si>
  <si>
    <t>07.12.1991</t>
  </si>
  <si>
    <t>6/36</t>
  </si>
  <si>
    <t>2/27</t>
  </si>
  <si>
    <t>AVINASH YADAV</t>
  </si>
  <si>
    <t>02.01.1997</t>
  </si>
  <si>
    <t>7/36</t>
  </si>
  <si>
    <t>7/27</t>
  </si>
  <si>
    <t>DEELIP KUMAR</t>
  </si>
  <si>
    <t>10.11.1987</t>
  </si>
  <si>
    <t>9/36</t>
  </si>
  <si>
    <t>3/27</t>
  </si>
  <si>
    <t>DEEPAK K SAINI</t>
  </si>
  <si>
    <t>01.01.1996</t>
  </si>
  <si>
    <t>5/36</t>
  </si>
  <si>
    <t>9/27</t>
  </si>
  <si>
    <t>RAMMILAN YADAV</t>
  </si>
  <si>
    <t>05.03.2003</t>
  </si>
  <si>
    <t>8/36</t>
  </si>
  <si>
    <t>6/27</t>
  </si>
  <si>
    <t>HIMANSU YADAV</t>
  </si>
  <si>
    <t>09.01.1995</t>
  </si>
  <si>
    <t>10/36</t>
  </si>
  <si>
    <t>12/27</t>
  </si>
  <si>
    <t>KANNAN M</t>
  </si>
  <si>
    <t>03.09.1997</t>
  </si>
  <si>
    <t>11/36</t>
  </si>
  <si>
    <t>13/27</t>
  </si>
  <si>
    <t>SANJAY KUMAR</t>
  </si>
  <si>
    <t>21.07.1996</t>
  </si>
  <si>
    <t>18/36</t>
  </si>
  <si>
    <t>10/27</t>
  </si>
  <si>
    <t>PUNIT KUMAR SAHOO</t>
  </si>
  <si>
    <t>12.08.1998</t>
  </si>
  <si>
    <t>16/36</t>
  </si>
  <si>
    <t>14/27</t>
  </si>
  <si>
    <t>GOVIND BAIRAGI</t>
  </si>
  <si>
    <t>08.08.2001</t>
  </si>
  <si>
    <t>EME BHOPAL</t>
  </si>
  <si>
    <t>12/36</t>
  </si>
  <si>
    <t>GANESH JANGIR</t>
  </si>
  <si>
    <t>08.08.1999</t>
  </si>
  <si>
    <t>17/36</t>
  </si>
  <si>
    <t>18/27</t>
  </si>
  <si>
    <t>DEEPAK YADAV</t>
  </si>
  <si>
    <t>04.06.1998</t>
  </si>
  <si>
    <t>15/36</t>
  </si>
  <si>
    <t>19/27</t>
  </si>
  <si>
    <t>HARPREET SINGH</t>
  </si>
  <si>
    <t>28.03.1990</t>
  </si>
  <si>
    <t>11/27</t>
  </si>
  <si>
    <t>AJAY SINGH RAJPUT</t>
  </si>
  <si>
    <t>27.07.1994</t>
  </si>
  <si>
    <t>33/36</t>
  </si>
  <si>
    <t>8/27</t>
  </si>
  <si>
    <t>ADHVAIT P MENON</t>
  </si>
  <si>
    <t>19/36</t>
  </si>
  <si>
    <t>ABDUL KALAM</t>
  </si>
  <si>
    <t>17.08.1999</t>
  </si>
  <si>
    <t>14/36</t>
  </si>
  <si>
    <t>20/27</t>
  </si>
  <si>
    <t>RAMAKANT TIWARI</t>
  </si>
  <si>
    <t>11.08.1989</t>
  </si>
  <si>
    <t>16/27</t>
  </si>
  <si>
    <t>ASHISH S ROY</t>
  </si>
  <si>
    <t>20.08.2001</t>
  </si>
  <si>
    <t>13/36</t>
  </si>
  <si>
    <t>AMIT</t>
  </si>
  <si>
    <t>27.07.1999</t>
  </si>
  <si>
    <t>20/36</t>
  </si>
  <si>
    <t>23/27</t>
  </si>
  <si>
    <t>NEKI RAM</t>
  </si>
  <si>
    <t>19.10.1997</t>
  </si>
  <si>
    <t>15/27</t>
  </si>
  <si>
    <t>A SRINU</t>
  </si>
  <si>
    <t>01.03.1991</t>
  </si>
  <si>
    <t>SATISH YADAV</t>
  </si>
  <si>
    <t>19.04.2002</t>
  </si>
  <si>
    <t>KOTESWARA RAO</t>
  </si>
  <si>
    <t>22.06.2000</t>
  </si>
  <si>
    <t>CHITRESHT T</t>
  </si>
  <si>
    <t>30.10.2001</t>
  </si>
  <si>
    <t>VIRENDER SINGH</t>
  </si>
  <si>
    <t>12.10.95</t>
  </si>
  <si>
    <t>SK GURUVAIAH</t>
  </si>
  <si>
    <t>01.07.1998</t>
  </si>
  <si>
    <t>SUDHANSU P DWIVEDI</t>
  </si>
  <si>
    <t>10.08.1995</t>
  </si>
  <si>
    <t>YAMANDEEP</t>
  </si>
  <si>
    <t>01.07.1999</t>
  </si>
  <si>
    <t>22/27</t>
  </si>
  <si>
    <t>MAHESH K BIJARNIYA</t>
  </si>
  <si>
    <t>10.08.1998</t>
  </si>
  <si>
    <t>INWTC KOCHI</t>
  </si>
  <si>
    <t>21/36</t>
  </si>
  <si>
    <t>MAHAPRABHU</t>
  </si>
  <si>
    <t>14.06.1998</t>
  </si>
  <si>
    <t>22/36</t>
  </si>
  <si>
    <t>AWNISH YADAV</t>
  </si>
  <si>
    <t>14.12.1996</t>
  </si>
  <si>
    <t>NAVYN PRABHAKAR</t>
  </si>
  <si>
    <t>10.05.2003</t>
  </si>
  <si>
    <t>23/36</t>
  </si>
  <si>
    <t>AKSHAY R KULAT</t>
  </si>
  <si>
    <t>25.06.1998</t>
  </si>
  <si>
    <t>AMIT KUMAR SHEOKAND</t>
  </si>
  <si>
    <t>01.12.1997</t>
  </si>
  <si>
    <t>24/36</t>
  </si>
  <si>
    <t>ABHIMANYU PANWAR</t>
  </si>
  <si>
    <t>25.08.1995</t>
  </si>
  <si>
    <t>31/36</t>
  </si>
  <si>
    <t>17/27</t>
  </si>
  <si>
    <t>VIKAS KUMAR YADAV</t>
  </si>
  <si>
    <t>03.08.1998</t>
  </si>
  <si>
    <t>25/36</t>
  </si>
  <si>
    <t>VIDARTH S JAIKRISHAN</t>
  </si>
  <si>
    <t>16.11.1991</t>
  </si>
  <si>
    <t>RMYC</t>
  </si>
  <si>
    <t>26/36</t>
  </si>
  <si>
    <t>ABHIMANYU KANWAR</t>
  </si>
  <si>
    <t>13.10.2002</t>
  </si>
  <si>
    <t>JAIDEEP</t>
  </si>
  <si>
    <t>22.11.1998</t>
  </si>
  <si>
    <t>ANKIT VERMA</t>
  </si>
  <si>
    <t>02.04.1995</t>
  </si>
  <si>
    <t>27/36</t>
  </si>
  <si>
    <t>S VIJAYKUMAR</t>
  </si>
  <si>
    <t>SUMAN MONDAL</t>
  </si>
  <si>
    <t>10.07.1988</t>
  </si>
  <si>
    <t>28/36</t>
  </si>
  <si>
    <t>RAJESH KUMAR</t>
  </si>
  <si>
    <t>11.03.1991</t>
  </si>
  <si>
    <t>INWTC VIZAG</t>
  </si>
  <si>
    <t>21/27</t>
  </si>
  <si>
    <t>SHANKAR</t>
  </si>
  <si>
    <t>31.07.1997</t>
  </si>
  <si>
    <t>29/36</t>
  </si>
  <si>
    <t>PALENDRA SINGH</t>
  </si>
  <si>
    <t>10.04.2000</t>
  </si>
  <si>
    <t>24/27</t>
  </si>
  <si>
    <t>K ARUMUGAM</t>
  </si>
  <si>
    <t>27.03.1986</t>
  </si>
  <si>
    <t>INWTC CHILKA</t>
  </si>
  <si>
    <t>30/36</t>
  </si>
  <si>
    <t>PRATIK SHUKLA</t>
  </si>
  <si>
    <t>01.05.2000</t>
  </si>
  <si>
    <t>25/27</t>
  </si>
  <si>
    <t>ANURAG KUMAR</t>
  </si>
  <si>
    <t>07.12.1999</t>
  </si>
  <si>
    <t>26/27</t>
  </si>
  <si>
    <t>VIVEK KUMAR SINGH</t>
  </si>
  <si>
    <t>04.11.1992</t>
  </si>
  <si>
    <t>32/36</t>
  </si>
  <si>
    <t>KHAMBHALA KAMLESH P</t>
  </si>
  <si>
    <t>15.12.1997</t>
  </si>
  <si>
    <t>27/27</t>
  </si>
  <si>
    <t>DEVENDER KUMAR</t>
  </si>
  <si>
    <t>15.05.1985</t>
  </si>
  <si>
    <t>ROHIT SINGH THAKUR</t>
  </si>
  <si>
    <t>16.04.1996</t>
  </si>
  <si>
    <t>GAGAN KAUSHAL</t>
  </si>
  <si>
    <t>08.08.1968</t>
  </si>
  <si>
    <t>LASER RADIAL- WOMEN</t>
  </si>
  <si>
    <t>35TH Hyderabad Sailing Week 2021</t>
  </si>
  <si>
    <t>NETHRA KUMANAN</t>
  </si>
  <si>
    <t>21.08.1997</t>
  </si>
  <si>
    <t>1/8</t>
  </si>
  <si>
    <t>3/8</t>
  </si>
  <si>
    <t>1/5</t>
  </si>
  <si>
    <t>2/8</t>
  </si>
  <si>
    <t>HARSHITA TOMAR</t>
  </si>
  <si>
    <t>02.03.2002</t>
  </si>
  <si>
    <t>RAMYA SARAVANAN</t>
  </si>
  <si>
    <t>29.09.2000</t>
  </si>
  <si>
    <t>JAYALAKSHMI S</t>
  </si>
  <si>
    <t>19.10.1999</t>
  </si>
  <si>
    <t>SAANYA PUNJKARAN</t>
  </si>
  <si>
    <t>13.12.2003</t>
  </si>
  <si>
    <t>3/5</t>
  </si>
  <si>
    <t>SONAL GOEL</t>
  </si>
  <si>
    <t>26.03.1994</t>
  </si>
  <si>
    <t>4/5</t>
  </si>
  <si>
    <t>4/8</t>
  </si>
  <si>
    <t>LEPAKKSHI MK</t>
  </si>
  <si>
    <t>29.05.2003</t>
  </si>
  <si>
    <t>5/8</t>
  </si>
  <si>
    <t>KHUSABU KUMARI</t>
  </si>
  <si>
    <t>13.08.1999</t>
  </si>
  <si>
    <t>6/8</t>
  </si>
  <si>
    <t>5/5</t>
  </si>
  <si>
    <t>2/5</t>
  </si>
  <si>
    <t>M VIDYA</t>
  </si>
  <si>
    <t>07.11.1967</t>
  </si>
  <si>
    <t>ANEETA JOHNSON</t>
  </si>
  <si>
    <t>08.05.1995</t>
  </si>
  <si>
    <t>7/8</t>
  </si>
  <si>
    <t>49er:FX</t>
  </si>
  <si>
    <t>Club</t>
  </si>
  <si>
    <t>DOUBLED SCORE</t>
  </si>
  <si>
    <t>Total Points</t>
  </si>
  <si>
    <t>NSS Bhopal</t>
  </si>
  <si>
    <t>1/2</t>
  </si>
  <si>
    <t>Sheetal Verma/ Vanshika Parihar</t>
  </si>
  <si>
    <t>26.02.2007/ 07.06.2003</t>
  </si>
  <si>
    <t>2/2</t>
  </si>
  <si>
    <t>RS:X</t>
  </si>
  <si>
    <t>TOTAL</t>
  </si>
  <si>
    <t>Jerome Kumar S</t>
  </si>
  <si>
    <t>25.05.1990</t>
  </si>
  <si>
    <t>1/12</t>
  </si>
  <si>
    <t>4/12</t>
  </si>
  <si>
    <t>18.03.1998</t>
  </si>
  <si>
    <t>GYA</t>
  </si>
  <si>
    <t>2/12</t>
  </si>
  <si>
    <t>Eabad Ali</t>
  </si>
  <si>
    <t>16.04.1994</t>
  </si>
  <si>
    <t>VP Pathak</t>
  </si>
  <si>
    <t>15.06.1994</t>
  </si>
  <si>
    <t>3/12</t>
  </si>
  <si>
    <t>Mithilesh Kumar</t>
  </si>
  <si>
    <t>30.07.1997</t>
  </si>
  <si>
    <t>5/12</t>
  </si>
  <si>
    <t>MANPREET SINGH</t>
  </si>
  <si>
    <t>01.07.1991</t>
  </si>
  <si>
    <t>Rahul choudhary</t>
  </si>
  <si>
    <t>01.05.1999</t>
  </si>
  <si>
    <t>INWTC GOA</t>
  </si>
  <si>
    <t>8/12</t>
  </si>
  <si>
    <t>Imtizulu Jamir</t>
  </si>
  <si>
    <t>30.09.1993</t>
  </si>
  <si>
    <t>7/12</t>
  </si>
  <si>
    <t xml:space="preserve">Vijay B More </t>
  </si>
  <si>
    <t>15.04.1991</t>
  </si>
  <si>
    <t>6/12</t>
  </si>
  <si>
    <t>10/12</t>
  </si>
  <si>
    <t>MN Kore</t>
  </si>
  <si>
    <t>18.08.1990</t>
  </si>
  <si>
    <t>Gaurav RA</t>
  </si>
  <si>
    <t>9/12</t>
  </si>
  <si>
    <t>M Padhan</t>
  </si>
  <si>
    <t>12.06.1991</t>
  </si>
  <si>
    <t>ABHIJEET A MANE</t>
  </si>
  <si>
    <t>26.03.1996</t>
  </si>
  <si>
    <t>EMESC</t>
  </si>
  <si>
    <t>Naveen Singh Rawat</t>
  </si>
  <si>
    <t>02.02.1995</t>
  </si>
  <si>
    <t>Vikrant Singh</t>
  </si>
  <si>
    <t>09.05.1994</t>
  </si>
  <si>
    <t>11/12</t>
  </si>
  <si>
    <t>Shubham Suryawanshi</t>
  </si>
  <si>
    <t>21.05.1997</t>
  </si>
  <si>
    <t>12/12</t>
  </si>
  <si>
    <t>KAVINDRA KULEGI</t>
  </si>
  <si>
    <t>28.06.1995</t>
  </si>
  <si>
    <t>RS:X WOMEN</t>
  </si>
  <si>
    <t>scores</t>
  </si>
  <si>
    <t>ISHWARIYA GANESH</t>
  </si>
  <si>
    <t>09.12.2002</t>
  </si>
  <si>
    <t>KEONA S RAJANI</t>
  </si>
  <si>
    <t>17.10.2003</t>
  </si>
  <si>
    <t>NANCY RAI</t>
  </si>
  <si>
    <t>07.01.2005</t>
  </si>
  <si>
    <t>470 (MIXED)</t>
  </si>
  <si>
    <t>Scores Doubled</t>
  </si>
  <si>
    <t>UMA CHOUHAN</t>
  </si>
  <si>
    <t>RK SHARMA</t>
  </si>
  <si>
    <t>08.06.2004/  30.06.1994</t>
  </si>
  <si>
    <t>1/15</t>
  </si>
  <si>
    <t>SWETA P SHERVEGAR</t>
  </si>
  <si>
    <t>SHRADDHA VERMA</t>
  </si>
  <si>
    <t>MAHENDRA MATWA</t>
  </si>
  <si>
    <t>26.04.2003/ 08.09.1995</t>
  </si>
  <si>
    <t>3/15</t>
  </si>
  <si>
    <t>CHS REDDY</t>
  </si>
  <si>
    <t>29.09.2000/ 02.08.1993</t>
  </si>
  <si>
    <t>4/15</t>
  </si>
  <si>
    <t>KONGARA PREETI</t>
  </si>
  <si>
    <t>SUDHANSHU SHEKHAR</t>
  </si>
  <si>
    <t>01.09.2004/ 08.12.1995</t>
  </si>
  <si>
    <t>5/15</t>
  </si>
  <si>
    <t>CHITRESH T</t>
  </si>
  <si>
    <t>AISHWARYA NEDUNCHEZIAN</t>
  </si>
  <si>
    <t>30.10.2001/  01.01.1996</t>
  </si>
  <si>
    <t>6/15</t>
  </si>
  <si>
    <t>JASPAL SINGH</t>
  </si>
  <si>
    <t>CAPT PURNIMA TIWARI</t>
  </si>
  <si>
    <t>12.02.1994/ 07.07.1996</t>
  </si>
  <si>
    <t>7/15</t>
  </si>
  <si>
    <t>LT PRAVEEN PRABHAKAR</t>
  </si>
  <si>
    <t>LT ROOPA A</t>
  </si>
  <si>
    <t>04.12.1994 / 12.09.1992</t>
  </si>
  <si>
    <t>8/15</t>
  </si>
  <si>
    <t>VIGNESH R</t>
  </si>
  <si>
    <t>CAPT SONAL GOEL</t>
  </si>
  <si>
    <t>30.06.1995/  26.03.1994</t>
  </si>
  <si>
    <t>9/15</t>
  </si>
  <si>
    <t>LAKSHMI</t>
  </si>
  <si>
    <t>LOKESH SAINI</t>
  </si>
  <si>
    <t>10..07.2004/ 01.02.1997</t>
  </si>
  <si>
    <t>10/15</t>
  </si>
  <si>
    <t>TUNAGER MEHBUBEE</t>
  </si>
  <si>
    <t>SONU JATAV</t>
  </si>
  <si>
    <t>20.03.2003/ 07.11.1994</t>
  </si>
  <si>
    <t>11/15</t>
  </si>
  <si>
    <t>MAJJI LALITA</t>
  </si>
  <si>
    <t>01.01.2003/ 25.06.1998</t>
  </si>
  <si>
    <t>12/15</t>
  </si>
  <si>
    <t>PATEL ASHISH</t>
  </si>
  <si>
    <t>01.03.2005/ 11.04.1986</t>
  </si>
  <si>
    <t>13/15</t>
  </si>
  <si>
    <t>LT CDR PRAVESHA MISHRA</t>
  </si>
  <si>
    <t>RAMESH</t>
  </si>
  <si>
    <t>02.06.1992/ 08.05.1996</t>
  </si>
  <si>
    <t>14/15</t>
  </si>
  <si>
    <t>26.04.2003/ 30.06.1994</t>
  </si>
  <si>
    <t>08.06.2004/ 07.11.1994</t>
  </si>
  <si>
    <t>ASHISH PATEL</t>
  </si>
  <si>
    <t>11.04.1986/ 12.11.1990</t>
  </si>
  <si>
    <t>UTHARA R IYER</t>
  </si>
  <si>
    <t>JAYDEEP</t>
  </si>
  <si>
    <t>21.10.1991/ 22.11.1998</t>
  </si>
  <si>
    <t>15/15</t>
  </si>
  <si>
    <t>IQ FOIL</t>
  </si>
  <si>
    <t>D.O.B</t>
  </si>
  <si>
    <t>Doubled Score</t>
  </si>
  <si>
    <t>Total Score</t>
  </si>
  <si>
    <t>SACHIN GANESH</t>
  </si>
  <si>
    <t>16.03.2006</t>
  </si>
  <si>
    <t>9</t>
  </si>
  <si>
    <t>* 35th hyderabad sailing week event was combined for girls and boys. However the score for girls has been considered seperately as it is a separate event for girls in Asian Games</t>
  </si>
  <si>
    <t>YAI YOUTH NATIONALS 2021 11-16 OCT 21</t>
  </si>
  <si>
    <t xml:space="preserve">Score </t>
  </si>
  <si>
    <t>1/24</t>
  </si>
  <si>
    <t>2/24</t>
  </si>
  <si>
    <t>3/24</t>
  </si>
  <si>
    <t>13/24</t>
  </si>
  <si>
    <t>5/24</t>
  </si>
  <si>
    <t>14/24</t>
  </si>
  <si>
    <t>10/24</t>
  </si>
  <si>
    <t>15/24</t>
  </si>
  <si>
    <t>9/24</t>
  </si>
  <si>
    <t>6/24</t>
  </si>
  <si>
    <t>11/24</t>
  </si>
  <si>
    <t>7/24</t>
  </si>
  <si>
    <t>12/24</t>
  </si>
  <si>
    <t>17/24</t>
  </si>
  <si>
    <t>18/24</t>
  </si>
  <si>
    <t>20/24</t>
  </si>
  <si>
    <t>19/24</t>
  </si>
  <si>
    <t>21/24</t>
  </si>
  <si>
    <t>KRISHNENDRA SINGH</t>
  </si>
  <si>
    <t>25.06.2006</t>
  </si>
  <si>
    <t>22/24</t>
  </si>
  <si>
    <t>YAI YOUTH NATIONALS 2021 (11-16 OCT)</t>
  </si>
  <si>
    <t>SCORES</t>
  </si>
  <si>
    <t>1/10</t>
  </si>
  <si>
    <t>2/10</t>
  </si>
  <si>
    <t>4/10</t>
  </si>
  <si>
    <t>6/10</t>
  </si>
  <si>
    <t>3/10</t>
  </si>
  <si>
    <t>7/10</t>
  </si>
  <si>
    <t>9/10</t>
  </si>
  <si>
    <t>5/10</t>
  </si>
  <si>
    <t>8/10</t>
  </si>
  <si>
    <t>10/10</t>
  </si>
  <si>
    <t>SANIKA DAGA</t>
  </si>
  <si>
    <t>28.06.2006</t>
  </si>
  <si>
    <t>SANCHITA PANT</t>
  </si>
  <si>
    <t>22.05.2004</t>
  </si>
  <si>
    <t>ASIAN SAILING CHAMPIONSHIP 25 FEB -07 MAR 22</t>
  </si>
  <si>
    <t>Score</t>
  </si>
  <si>
    <t>1/7</t>
  </si>
  <si>
    <t>3/7</t>
  </si>
  <si>
    <t>4/7</t>
  </si>
  <si>
    <t>5/7</t>
  </si>
  <si>
    <t>Satish Yadav/ Alankar Suryawanshi</t>
  </si>
  <si>
    <t>19.04.2002/ 13.06.2000</t>
  </si>
  <si>
    <t>2/28</t>
  </si>
  <si>
    <t>4/28</t>
  </si>
  <si>
    <t>6/28</t>
  </si>
  <si>
    <t>9/28</t>
  </si>
  <si>
    <t>15/28</t>
  </si>
  <si>
    <t>19/28</t>
  </si>
  <si>
    <t>1/31</t>
  </si>
  <si>
    <t>6/31</t>
  </si>
  <si>
    <t>8/31</t>
  </si>
  <si>
    <t>11/31</t>
  </si>
  <si>
    <t>JEROME KUMAR S</t>
  </si>
  <si>
    <t>7/11</t>
  </si>
  <si>
    <t>8/11</t>
  </si>
  <si>
    <t>53</t>
  </si>
  <si>
    <t>87</t>
  </si>
  <si>
    <t>27</t>
  </si>
  <si>
    <t>Asian Sailing championship 2022 25 Feb - 07 Mar 22</t>
  </si>
  <si>
    <t xml:space="preserve">NP </t>
  </si>
  <si>
    <t>ASIAN GAMES CHAMPIONSHIP 2022 25 FEB -07 MAR 22</t>
  </si>
  <si>
    <t>SCORE</t>
  </si>
  <si>
    <t>KITE BOARDING MEN</t>
  </si>
  <si>
    <t>CHITRESH TATHA</t>
  </si>
  <si>
    <t>4/4</t>
  </si>
  <si>
    <t>36</t>
  </si>
  <si>
    <t>NATIONALS</t>
  </si>
  <si>
    <t>ASAIN SAILING CHAMPIONSHIP 25 FEB -07 MAR 22</t>
  </si>
  <si>
    <t>2/13</t>
  </si>
  <si>
    <t>9/13</t>
  </si>
  <si>
    <t>12/13</t>
  </si>
  <si>
    <t xml:space="preserve">Dayne Coelho </t>
  </si>
  <si>
    <t>Harshita Tomar/Shweta Shervegar</t>
  </si>
  <si>
    <t>02.03.2002/ 12.11.1990</t>
  </si>
  <si>
    <t>17</t>
  </si>
  <si>
    <t>Doubled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</si>
</sst>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;@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6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  <font>
      <b/>
      <u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3" fillId="0" borderId="1" xfId="0" applyFont="1" applyBorder="1"/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0" fontId="3" fillId="2" borderId="2" xfId="0" applyFont="1" applyFill="1" applyBorder="1" applyAlignment="1">
      <alignment wrapText="1"/>
    </xf>
    <xf numFmtId="0" fontId="0" fillId="0" borderId="2" xfId="0" applyBorder="1"/>
    <xf numFmtId="0" fontId="0" fillId="2" borderId="2" xfId="0" applyFill="1" applyBorder="1"/>
    <xf numFmtId="49" fontId="0" fillId="2" borderId="1" xfId="0" applyNumberFormat="1" applyFill="1" applyBorder="1"/>
    <xf numFmtId="49" fontId="1" fillId="2" borderId="1" xfId="0" applyNumberFormat="1" applyFont="1" applyFill="1" applyBorder="1"/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wrapText="1"/>
    </xf>
    <xf numFmtId="164" fontId="6" fillId="0" borderId="1" xfId="0" applyNumberFormat="1" applyFont="1" applyBorder="1" applyAlignment="1">
      <alignment horizontal="center"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vertical="center" wrapText="1"/>
    </xf>
    <xf numFmtId="0" fontId="12" fillId="0" borderId="0" xfId="0" applyFont="1"/>
    <xf numFmtId="0" fontId="13" fillId="0" borderId="1" xfId="0" applyFont="1" applyBorder="1" applyAlignment="1">
      <alignment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0" borderId="1" xfId="0" quotePrefix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49" fontId="12" fillId="3" borderId="1" xfId="0" applyNumberFormat="1" applyFont="1" applyFill="1" applyBorder="1" applyAlignment="1">
      <alignment horizontal="center" vertical="center" wrapText="1"/>
    </xf>
    <xf numFmtId="0" fontId="12" fillId="3" borderId="1" xfId="0" quotePrefix="1" applyNumberFormat="1" applyFont="1" applyFill="1" applyBorder="1" applyAlignment="1">
      <alignment horizontal="center" vertical="center"/>
    </xf>
    <xf numFmtId="0" fontId="12" fillId="2" borderId="1" xfId="0" quotePrefix="1" applyNumberFormat="1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center" vertical="center"/>
    </xf>
    <xf numFmtId="1" fontId="12" fillId="3" borderId="1" xfId="0" applyNumberFormat="1" applyFont="1" applyFill="1" applyBorder="1" applyAlignment="1">
      <alignment horizontal="center" vertical="center"/>
    </xf>
    <xf numFmtId="0" fontId="12" fillId="0" borderId="1" xfId="0" applyFont="1" applyBorder="1"/>
    <xf numFmtId="49" fontId="12" fillId="3" borderId="1" xfId="0" applyNumberFormat="1" applyFont="1" applyFill="1" applyBorder="1" applyAlignment="1">
      <alignment horizontal="center" vertical="center"/>
    </xf>
    <xf numFmtId="49" fontId="12" fillId="3" borderId="1" xfId="0" quotePrefix="1" applyNumberFormat="1" applyFont="1" applyFill="1" applyBorder="1" applyAlignment="1">
      <alignment horizontal="center" vertical="center"/>
    </xf>
    <xf numFmtId="0" fontId="12" fillId="0" borderId="1" xfId="0" applyFont="1" applyFill="1" applyBorder="1"/>
    <xf numFmtId="49" fontId="14" fillId="3" borderId="1" xfId="0" applyNumberFormat="1" applyFont="1" applyFill="1" applyBorder="1" applyAlignment="1">
      <alignment horizontal="center" vertical="center"/>
    </xf>
    <xf numFmtId="0" fontId="12" fillId="0" borderId="1" xfId="0" quotePrefix="1" applyNumberFormat="1" applyFont="1" applyBorder="1" applyAlignment="1">
      <alignment horizontal="left"/>
    </xf>
    <xf numFmtId="49" fontId="14" fillId="3" borderId="1" xfId="0" quotePrefix="1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2" borderId="0" xfId="0" applyNumberFormat="1" applyFont="1" applyFill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2" borderId="0" xfId="0" applyNumberFormat="1" applyFont="1" applyFill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2" borderId="0" xfId="0" applyNumberFormat="1" applyFont="1" applyFill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quotePrefix="1" applyNumberFormat="1" applyBorder="1" applyAlignment="1">
      <alignment horizontal="center" vertical="center"/>
    </xf>
    <xf numFmtId="0" fontId="0" fillId="2" borderId="1" xfId="0" quotePrefix="1" applyNumberFormat="1" applyFill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 wrapText="1"/>
    </xf>
    <xf numFmtId="0" fontId="0" fillId="2" borderId="1" xfId="0" quotePrefix="1" applyFill="1" applyBorder="1" applyAlignment="1">
      <alignment horizontal="center"/>
    </xf>
    <xf numFmtId="49" fontId="1" fillId="0" borderId="1" xfId="0" quotePrefix="1" applyNumberFormat="1" applyFont="1" applyBorder="1" applyAlignment="1">
      <alignment horizontal="center" wrapText="1"/>
    </xf>
    <xf numFmtId="0" fontId="0" fillId="2" borderId="1" xfId="0" applyNumberForma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quotePrefix="1" applyNumberFormat="1" applyBorder="1" applyAlignment="1">
      <alignment horizontal="center"/>
    </xf>
    <xf numFmtId="49" fontId="1" fillId="0" borderId="1" xfId="0" quotePrefix="1" applyNumberFormat="1" applyFont="1" applyBorder="1" applyAlignment="1">
      <alignment horizontal="center"/>
    </xf>
    <xf numFmtId="49" fontId="0" fillId="0" borderId="1" xfId="0" quotePrefix="1" applyNumberFormat="1" applyBorder="1" applyAlignment="1">
      <alignment horizontal="center"/>
    </xf>
    <xf numFmtId="0" fontId="0" fillId="0" borderId="4" xfId="0" applyFill="1" applyBorder="1"/>
    <xf numFmtId="0" fontId="0" fillId="0" borderId="0" xfId="0" quotePrefix="1" applyBorder="1" applyAlignment="1">
      <alignment horizontal="center" vertical="center"/>
    </xf>
    <xf numFmtId="0" fontId="0" fillId="0" borderId="0" xfId="0" applyBorder="1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0" fillId="2" borderId="1" xfId="0" quotePrefix="1" applyNumberFormat="1" applyFill="1" applyBorder="1" applyAlignment="1">
      <alignment horizontal="center" vertical="center"/>
    </xf>
    <xf numFmtId="0" fontId="0" fillId="0" borderId="5" xfId="0" applyBorder="1"/>
    <xf numFmtId="0" fontId="0" fillId="0" borderId="1" xfId="0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0" borderId="0" xfId="0" applyNumberFormat="1"/>
    <xf numFmtId="49" fontId="13" fillId="0" borderId="3" xfId="0" applyNumberFormat="1" applyFont="1" applyBorder="1" applyAlignment="1"/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164" fontId="9" fillId="0" borderId="0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/>
    </xf>
    <xf numFmtId="49" fontId="7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/>
    </xf>
    <xf numFmtId="0" fontId="9" fillId="0" borderId="1" xfId="0" applyNumberFormat="1" applyFont="1" applyBorder="1" applyAlignment="1">
      <alignment horizontal="center"/>
    </xf>
    <xf numFmtId="0" fontId="6" fillId="0" borderId="1" xfId="0" applyFont="1" applyFill="1" applyBorder="1" applyAlignment="1">
      <alignment vertical="center"/>
    </xf>
    <xf numFmtId="0" fontId="9" fillId="0" borderId="1" xfId="0" applyFont="1" applyBorder="1" applyAlignment="1">
      <alignment horizontal="center"/>
    </xf>
    <xf numFmtId="0" fontId="9" fillId="2" borderId="1" xfId="0" applyNumberFormat="1" applyFont="1" applyFill="1" applyBorder="1" applyAlignment="1">
      <alignment horizontal="center"/>
    </xf>
    <xf numFmtId="49" fontId="9" fillId="0" borderId="1" xfId="0" applyNumberFormat="1" applyFont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0" fontId="9" fillId="0" borderId="1" xfId="0" applyFont="1" applyBorder="1"/>
    <xf numFmtId="0" fontId="15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2" fontId="13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3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16" fillId="0" borderId="0" xfId="0" applyFont="1"/>
    <xf numFmtId="0" fontId="17" fillId="0" borderId="1" xfId="0" applyFont="1" applyBorder="1" applyAlignment="1">
      <alignment vertical="center"/>
    </xf>
    <xf numFmtId="0" fontId="17" fillId="0" borderId="5" xfId="0" applyFont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49" fontId="17" fillId="2" borderId="1" xfId="0" applyNumberFormat="1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6" fillId="0" borderId="1" xfId="0" applyFont="1" applyBorder="1" applyAlignment="1">
      <alignment vertical="center"/>
    </xf>
    <xf numFmtId="0" fontId="18" fillId="0" borderId="1" xfId="0" applyFont="1" applyFill="1" applyBorder="1" applyAlignment="1">
      <alignment vertical="top" wrapText="1"/>
    </xf>
    <xf numFmtId="49" fontId="16" fillId="0" borderId="1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0" fontId="16" fillId="2" borderId="1" xfId="0" applyNumberFormat="1" applyFont="1" applyFill="1" applyBorder="1" applyAlignment="1">
      <alignment horizontal="center" vertical="center"/>
    </xf>
    <xf numFmtId="49" fontId="19" fillId="0" borderId="1" xfId="0" applyNumberFormat="1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49" fontId="19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49" fontId="16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0" borderId="0" xfId="0" applyNumberFormat="1" applyFont="1" applyAlignment="1">
      <alignment horizontal="center" vertical="center"/>
    </xf>
    <xf numFmtId="0" fontId="12" fillId="0" borderId="1" xfId="0" quotePrefix="1" applyFont="1" applyBorder="1" applyAlignment="1">
      <alignment horizontal="center"/>
    </xf>
    <xf numFmtId="49" fontId="12" fillId="2" borderId="1" xfId="0" applyNumberFormat="1" applyFont="1" applyFill="1" applyBorder="1" applyAlignment="1">
      <alignment horizontal="center"/>
    </xf>
    <xf numFmtId="49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6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/>
    <xf numFmtId="49" fontId="0" fillId="0" borderId="1" xfId="0" applyNumberFormat="1" applyBorder="1"/>
    <xf numFmtId="49" fontId="0" fillId="0" borderId="0" xfId="0" applyNumberFormat="1" applyBorder="1"/>
    <xf numFmtId="49" fontId="1" fillId="2" borderId="4" xfId="0" applyNumberFormat="1" applyFont="1" applyFill="1" applyBorder="1"/>
    <xf numFmtId="0" fontId="0" fillId="2" borderId="4" xfId="0" applyFill="1" applyBorder="1"/>
    <xf numFmtId="49" fontId="0" fillId="0" borderId="1" xfId="0" applyNumberFormat="1" applyFill="1" applyBorder="1"/>
    <xf numFmtId="0" fontId="20" fillId="2" borderId="1" xfId="0" applyFont="1" applyFill="1" applyBorder="1" applyAlignment="1">
      <alignment wrapText="1"/>
    </xf>
    <xf numFmtId="0" fontId="20" fillId="2" borderId="1" xfId="0" applyFont="1" applyFill="1" applyBorder="1"/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4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7" fillId="0" borderId="2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view="pageBreakPreview" topLeftCell="A3" zoomScale="115" zoomScaleNormal="100" zoomScaleSheetLayoutView="115" workbookViewId="0">
      <selection activeCell="A3" sqref="A3:A35"/>
    </sheetView>
  </sheetViews>
  <sheetFormatPr defaultRowHeight="15" x14ac:dyDescent="0.25"/>
  <cols>
    <col min="1" max="1" width="5.85546875" customWidth="1"/>
    <col min="2" max="2" width="24.140625" customWidth="1"/>
    <col min="3" max="3" width="4.5703125" customWidth="1"/>
    <col min="4" max="4" width="16.140625" customWidth="1"/>
    <col min="5" max="5" width="12.5703125" customWidth="1"/>
    <col min="6" max="6" width="12.28515625" customWidth="1"/>
    <col min="7" max="7" width="6.42578125" customWidth="1"/>
    <col min="8" max="8" width="12.85546875" customWidth="1"/>
    <col min="9" max="9" width="6.42578125" customWidth="1"/>
    <col min="10" max="10" width="16" customWidth="1"/>
    <col min="11" max="12" width="6.42578125" customWidth="1"/>
    <col min="13" max="13" width="13.7109375" customWidth="1"/>
  </cols>
  <sheetData>
    <row r="1" spans="1:13" ht="21" x14ac:dyDescent="0.35">
      <c r="A1" s="172" t="s">
        <v>0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</row>
    <row r="2" spans="1:13" ht="60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7</v>
      </c>
      <c r="G2" s="3" t="s">
        <v>8</v>
      </c>
      <c r="H2" s="2" t="s">
        <v>547</v>
      </c>
      <c r="I2" s="3" t="s">
        <v>548</v>
      </c>
      <c r="J2" s="2" t="s">
        <v>586</v>
      </c>
      <c r="K2" s="3" t="s">
        <v>587</v>
      </c>
      <c r="L2" s="2" t="s">
        <v>541</v>
      </c>
      <c r="M2" s="2" t="s">
        <v>9</v>
      </c>
    </row>
    <row r="3" spans="1:13" x14ac:dyDescent="0.25">
      <c r="A3" s="4">
        <v>1</v>
      </c>
      <c r="B3" s="4" t="s">
        <v>38</v>
      </c>
      <c r="C3" s="4" t="s">
        <v>11</v>
      </c>
      <c r="D3" s="4" t="s">
        <v>12</v>
      </c>
      <c r="E3" s="4" t="s">
        <v>39</v>
      </c>
      <c r="F3" s="10" t="s">
        <v>40</v>
      </c>
      <c r="G3" s="5">
        <v>58</v>
      </c>
      <c r="H3" s="163" t="s">
        <v>549</v>
      </c>
      <c r="I3" s="4">
        <v>30</v>
      </c>
      <c r="J3" s="164" t="s">
        <v>595</v>
      </c>
      <c r="K3" s="5">
        <v>35</v>
      </c>
      <c r="L3" s="5">
        <f>K3*2</f>
        <v>70</v>
      </c>
      <c r="M3" s="4">
        <f>G3+I3+L3</f>
        <v>158</v>
      </c>
    </row>
    <row r="4" spans="1:13" x14ac:dyDescent="0.25">
      <c r="A4" s="4">
        <v>2</v>
      </c>
      <c r="B4" s="4" t="s">
        <v>51</v>
      </c>
      <c r="C4" s="4" t="s">
        <v>11</v>
      </c>
      <c r="D4" s="4" t="s">
        <v>12</v>
      </c>
      <c r="E4" s="4" t="s">
        <v>52</v>
      </c>
      <c r="F4" s="10" t="s">
        <v>53</v>
      </c>
      <c r="G4" s="5">
        <v>87</v>
      </c>
      <c r="H4" s="163" t="s">
        <v>551</v>
      </c>
      <c r="I4" s="4">
        <v>45</v>
      </c>
      <c r="J4" s="164" t="s">
        <v>594</v>
      </c>
      <c r="K4" s="5">
        <v>22</v>
      </c>
      <c r="L4" s="5">
        <f>K4*2</f>
        <v>44</v>
      </c>
      <c r="M4" s="4">
        <f>G4+I4+L4</f>
        <v>176</v>
      </c>
    </row>
    <row r="5" spans="1:13" x14ac:dyDescent="0.25">
      <c r="A5" s="4">
        <v>3</v>
      </c>
      <c r="B5" s="4" t="s">
        <v>41</v>
      </c>
      <c r="C5" s="4" t="s">
        <v>11</v>
      </c>
      <c r="D5" s="4" t="s">
        <v>12</v>
      </c>
      <c r="E5" s="4" t="s">
        <v>42</v>
      </c>
      <c r="F5" s="10" t="s">
        <v>43</v>
      </c>
      <c r="G5" s="5">
        <v>71</v>
      </c>
      <c r="H5" s="163" t="s">
        <v>553</v>
      </c>
      <c r="I5" s="4">
        <v>51</v>
      </c>
      <c r="J5" s="164" t="s">
        <v>597</v>
      </c>
      <c r="K5" s="5">
        <v>50</v>
      </c>
      <c r="L5" s="5">
        <f>K5*2</f>
        <v>100</v>
      </c>
      <c r="M5" s="4">
        <f>G5+I5+L5</f>
        <v>222</v>
      </c>
    </row>
    <row r="6" spans="1:13" x14ac:dyDescent="0.25">
      <c r="A6" s="4">
        <v>4</v>
      </c>
      <c r="B6" s="4" t="s">
        <v>10</v>
      </c>
      <c r="C6" s="4" t="s">
        <v>11</v>
      </c>
      <c r="D6" s="4" t="s">
        <v>12</v>
      </c>
      <c r="E6" s="4" t="s">
        <v>13</v>
      </c>
      <c r="F6" s="10" t="s">
        <v>15</v>
      </c>
      <c r="G6" s="5">
        <v>107</v>
      </c>
      <c r="H6" s="164" t="s">
        <v>550</v>
      </c>
      <c r="I6" s="4">
        <v>31</v>
      </c>
      <c r="J6" s="164" t="s">
        <v>596</v>
      </c>
      <c r="K6" s="5">
        <v>43</v>
      </c>
      <c r="L6" s="5">
        <f>K6*2</f>
        <v>86</v>
      </c>
      <c r="M6" s="4">
        <f>G6+I6+L6</f>
        <v>224</v>
      </c>
    </row>
    <row r="7" spans="1:13" x14ac:dyDescent="0.25">
      <c r="A7" s="4">
        <v>5</v>
      </c>
      <c r="B7" s="4" t="s">
        <v>16</v>
      </c>
      <c r="C7" s="4" t="s">
        <v>11</v>
      </c>
      <c r="D7" s="4" t="s">
        <v>17</v>
      </c>
      <c r="E7" s="4" t="s">
        <v>18</v>
      </c>
      <c r="F7" s="10" t="s">
        <v>19</v>
      </c>
      <c r="G7" s="5">
        <v>67</v>
      </c>
      <c r="H7" s="164" t="s">
        <v>552</v>
      </c>
      <c r="I7" s="4">
        <v>97</v>
      </c>
      <c r="J7" s="164" t="s">
        <v>599</v>
      </c>
      <c r="K7" s="5">
        <v>142</v>
      </c>
      <c r="L7" s="5">
        <f>K7*2</f>
        <v>284</v>
      </c>
      <c r="M7" s="4">
        <f>G7+I7+L7</f>
        <v>448</v>
      </c>
    </row>
    <row r="8" spans="1:13" x14ac:dyDescent="0.25">
      <c r="A8" s="4">
        <v>6</v>
      </c>
      <c r="B8" s="4" t="s">
        <v>20</v>
      </c>
      <c r="C8" s="4" t="s">
        <v>11</v>
      </c>
      <c r="D8" s="4" t="s">
        <v>21</v>
      </c>
      <c r="E8" s="4" t="s">
        <v>22</v>
      </c>
      <c r="F8" s="10" t="s">
        <v>23</v>
      </c>
      <c r="G8" s="5">
        <v>149</v>
      </c>
      <c r="H8" s="164" t="s">
        <v>559</v>
      </c>
      <c r="I8" s="4">
        <v>94</v>
      </c>
      <c r="J8" s="164" t="s">
        <v>598</v>
      </c>
      <c r="K8" s="5">
        <v>126</v>
      </c>
      <c r="L8" s="5">
        <f>K8*2</f>
        <v>252</v>
      </c>
      <c r="M8" s="4">
        <f>G8+I8+L8</f>
        <v>495</v>
      </c>
    </row>
    <row r="9" spans="1:13" x14ac:dyDescent="0.25">
      <c r="A9" s="4">
        <v>7</v>
      </c>
      <c r="B9" s="4" t="s">
        <v>28</v>
      </c>
      <c r="C9" s="4" t="s">
        <v>11</v>
      </c>
      <c r="D9" s="4" t="s">
        <v>29</v>
      </c>
      <c r="E9" s="4" t="s">
        <v>30</v>
      </c>
      <c r="F9" s="10" t="s">
        <v>31</v>
      </c>
      <c r="G9" s="5">
        <v>115</v>
      </c>
      <c r="H9" s="164" t="s">
        <v>558</v>
      </c>
      <c r="I9" s="4">
        <v>61</v>
      </c>
      <c r="J9" s="164" t="s">
        <v>14</v>
      </c>
      <c r="K9" s="5">
        <f>30*5+58</f>
        <v>208</v>
      </c>
      <c r="L9" s="5">
        <f>K9*2</f>
        <v>416</v>
      </c>
      <c r="M9" s="4">
        <f>G9+I9+L9</f>
        <v>592</v>
      </c>
    </row>
    <row r="10" spans="1:13" x14ac:dyDescent="0.25">
      <c r="A10" s="4">
        <v>8</v>
      </c>
      <c r="B10" s="4" t="s">
        <v>57</v>
      </c>
      <c r="C10" s="4" t="s">
        <v>11</v>
      </c>
      <c r="D10" s="4" t="s">
        <v>25</v>
      </c>
      <c r="E10" s="4" t="s">
        <v>58</v>
      </c>
      <c r="F10" s="10" t="s">
        <v>59</v>
      </c>
      <c r="G10" s="5">
        <v>87</v>
      </c>
      <c r="H10" s="163" t="s">
        <v>554</v>
      </c>
      <c r="I10" s="4">
        <v>102</v>
      </c>
      <c r="J10" s="164" t="s">
        <v>14</v>
      </c>
      <c r="K10" s="5">
        <f>30*5+58</f>
        <v>208</v>
      </c>
      <c r="L10" s="5">
        <f>K10*2</f>
        <v>416</v>
      </c>
      <c r="M10" s="4">
        <f>G10+I10+L10</f>
        <v>605</v>
      </c>
    </row>
    <row r="11" spans="1:13" x14ac:dyDescent="0.25">
      <c r="A11" s="4">
        <v>9</v>
      </c>
      <c r="B11" s="4" t="s">
        <v>60</v>
      </c>
      <c r="C11" s="4" t="s">
        <v>11</v>
      </c>
      <c r="D11" s="4" t="s">
        <v>29</v>
      </c>
      <c r="E11" s="4" t="s">
        <v>61</v>
      </c>
      <c r="F11" s="10" t="s">
        <v>62</v>
      </c>
      <c r="G11" s="5">
        <v>111</v>
      </c>
      <c r="H11" s="163" t="s">
        <v>557</v>
      </c>
      <c r="I11" s="4">
        <v>80</v>
      </c>
      <c r="J11" s="164" t="s">
        <v>14</v>
      </c>
      <c r="K11" s="5">
        <f>30*5+58</f>
        <v>208</v>
      </c>
      <c r="L11" s="5">
        <f>K11*2</f>
        <v>416</v>
      </c>
      <c r="M11" s="4">
        <f>G11+I11+L11</f>
        <v>607</v>
      </c>
    </row>
    <row r="12" spans="1:13" x14ac:dyDescent="0.25">
      <c r="A12" s="4">
        <v>10</v>
      </c>
      <c r="B12" s="4" t="s">
        <v>24</v>
      </c>
      <c r="C12" s="4" t="s">
        <v>11</v>
      </c>
      <c r="D12" s="4" t="s">
        <v>25</v>
      </c>
      <c r="E12" s="4" t="s">
        <v>26</v>
      </c>
      <c r="F12" s="10" t="s">
        <v>27</v>
      </c>
      <c r="G12" s="5">
        <v>104</v>
      </c>
      <c r="H12" s="164" t="s">
        <v>555</v>
      </c>
      <c r="I12" s="4">
        <v>91</v>
      </c>
      <c r="J12" s="164" t="s">
        <v>14</v>
      </c>
      <c r="K12" s="5">
        <f>30*5+58</f>
        <v>208</v>
      </c>
      <c r="L12" s="5">
        <f>K12*2</f>
        <v>416</v>
      </c>
      <c r="M12" s="4">
        <f>G12+I12+L12</f>
        <v>611</v>
      </c>
    </row>
    <row r="13" spans="1:13" x14ac:dyDescent="0.25">
      <c r="A13" s="4">
        <v>11</v>
      </c>
      <c r="B13" s="4" t="s">
        <v>54</v>
      </c>
      <c r="C13" s="4" t="s">
        <v>11</v>
      </c>
      <c r="D13" s="4" t="s">
        <v>29</v>
      </c>
      <c r="E13" s="4" t="s">
        <v>55</v>
      </c>
      <c r="F13" s="10" t="s">
        <v>56</v>
      </c>
      <c r="G13" s="5">
        <v>105</v>
      </c>
      <c r="H13" s="163" t="s">
        <v>556</v>
      </c>
      <c r="I13" s="4">
        <v>107</v>
      </c>
      <c r="J13" s="164" t="s">
        <v>14</v>
      </c>
      <c r="K13" s="5">
        <f>30*5+58</f>
        <v>208</v>
      </c>
      <c r="L13" s="5">
        <f>K13*2</f>
        <v>416</v>
      </c>
      <c r="M13" s="4">
        <f>G13+I13+L13</f>
        <v>628</v>
      </c>
    </row>
    <row r="14" spans="1:13" x14ac:dyDescent="0.25">
      <c r="A14" s="4">
        <v>12</v>
      </c>
      <c r="B14" s="4" t="s">
        <v>47</v>
      </c>
      <c r="C14" s="4" t="s">
        <v>11</v>
      </c>
      <c r="D14" s="4" t="s">
        <v>48</v>
      </c>
      <c r="E14" s="4" t="s">
        <v>49</v>
      </c>
      <c r="F14" s="10" t="s">
        <v>50</v>
      </c>
      <c r="G14" s="5">
        <v>150</v>
      </c>
      <c r="H14" s="163" t="s">
        <v>560</v>
      </c>
      <c r="I14" s="4">
        <v>69</v>
      </c>
      <c r="J14" s="164" t="s">
        <v>14</v>
      </c>
      <c r="K14" s="5">
        <f>30*5+58</f>
        <v>208</v>
      </c>
      <c r="L14" s="5">
        <f>K14*2</f>
        <v>416</v>
      </c>
      <c r="M14" s="4">
        <f>G14+I14+L14</f>
        <v>635</v>
      </c>
    </row>
    <row r="15" spans="1:13" x14ac:dyDescent="0.25">
      <c r="A15" s="4">
        <v>13</v>
      </c>
      <c r="B15" s="4" t="s">
        <v>70</v>
      </c>
      <c r="C15" s="4" t="s">
        <v>11</v>
      </c>
      <c r="D15" s="4" t="s">
        <v>71</v>
      </c>
      <c r="E15" s="4" t="s">
        <v>72</v>
      </c>
      <c r="F15" s="10" t="s">
        <v>73</v>
      </c>
      <c r="G15" s="5">
        <v>176</v>
      </c>
      <c r="H15" s="163" t="s">
        <v>561</v>
      </c>
      <c r="I15" s="4">
        <v>97</v>
      </c>
      <c r="J15" s="164" t="s">
        <v>14</v>
      </c>
      <c r="K15" s="5">
        <f>30*5+58</f>
        <v>208</v>
      </c>
      <c r="L15" s="5">
        <f>K15*2</f>
        <v>416</v>
      </c>
      <c r="M15" s="4">
        <f>G15+I15+L15</f>
        <v>689</v>
      </c>
    </row>
    <row r="16" spans="1:13" x14ac:dyDescent="0.25">
      <c r="A16" s="4">
        <v>14</v>
      </c>
      <c r="B16" s="4" t="s">
        <v>35</v>
      </c>
      <c r="C16" s="4" t="s">
        <v>11</v>
      </c>
      <c r="D16" s="4" t="s">
        <v>29</v>
      </c>
      <c r="E16" s="4" t="s">
        <v>36</v>
      </c>
      <c r="F16" s="10" t="s">
        <v>37</v>
      </c>
      <c r="G16" s="5">
        <v>187</v>
      </c>
      <c r="H16" s="164" t="s">
        <v>562</v>
      </c>
      <c r="I16" s="4">
        <v>133</v>
      </c>
      <c r="J16" s="164" t="s">
        <v>14</v>
      </c>
      <c r="K16" s="5">
        <f>30*5+58</f>
        <v>208</v>
      </c>
      <c r="L16" s="5">
        <f>K16*2</f>
        <v>416</v>
      </c>
      <c r="M16" s="4">
        <f>G16+I16+L16</f>
        <v>736</v>
      </c>
    </row>
    <row r="17" spans="1:13" x14ac:dyDescent="0.25">
      <c r="A17" s="4">
        <v>15</v>
      </c>
      <c r="B17" s="4" t="s">
        <v>77</v>
      </c>
      <c r="C17" s="4" t="s">
        <v>11</v>
      </c>
      <c r="D17" s="4" t="s">
        <v>71</v>
      </c>
      <c r="E17" s="4" t="s">
        <v>78</v>
      </c>
      <c r="F17" s="10" t="s">
        <v>79</v>
      </c>
      <c r="G17" s="5">
        <v>198</v>
      </c>
      <c r="H17" s="163" t="s">
        <v>563</v>
      </c>
      <c r="I17" s="4">
        <v>145</v>
      </c>
      <c r="J17" s="164" t="s">
        <v>14</v>
      </c>
      <c r="K17" s="5">
        <f>30*5+58</f>
        <v>208</v>
      </c>
      <c r="L17" s="5">
        <f>K17*2</f>
        <v>416</v>
      </c>
      <c r="M17" s="4">
        <f>G17+I17+L17</f>
        <v>759</v>
      </c>
    </row>
    <row r="18" spans="1:13" x14ac:dyDescent="0.25">
      <c r="A18" s="4">
        <v>16</v>
      </c>
      <c r="B18" s="4" t="s">
        <v>83</v>
      </c>
      <c r="C18" s="4" t="s">
        <v>11</v>
      </c>
      <c r="D18" s="4" t="s">
        <v>71</v>
      </c>
      <c r="E18" s="4" t="s">
        <v>84</v>
      </c>
      <c r="F18" s="10" t="s">
        <v>85</v>
      </c>
      <c r="G18" s="5">
        <v>201</v>
      </c>
      <c r="H18" s="163" t="s">
        <v>564</v>
      </c>
      <c r="I18" s="4">
        <v>162</v>
      </c>
      <c r="J18" s="164" t="s">
        <v>14</v>
      </c>
      <c r="K18" s="5">
        <f>30*5+58</f>
        <v>208</v>
      </c>
      <c r="L18" s="5">
        <f>K18*2</f>
        <v>416</v>
      </c>
      <c r="M18" s="4">
        <f>G18+I18+L18</f>
        <v>779</v>
      </c>
    </row>
    <row r="19" spans="1:13" x14ac:dyDescent="0.25">
      <c r="A19" s="4">
        <v>17</v>
      </c>
      <c r="B19" s="4" t="s">
        <v>32</v>
      </c>
      <c r="C19" s="4" t="s">
        <v>11</v>
      </c>
      <c r="D19" s="4" t="s">
        <v>17</v>
      </c>
      <c r="E19" s="4" t="s">
        <v>33</v>
      </c>
      <c r="F19" s="10" t="s">
        <v>34</v>
      </c>
      <c r="G19" s="5">
        <v>152</v>
      </c>
      <c r="H19" s="164" t="s">
        <v>14</v>
      </c>
      <c r="I19" s="4">
        <v>234</v>
      </c>
      <c r="J19" s="164" t="s">
        <v>14</v>
      </c>
      <c r="K19" s="5">
        <f>30*5+58</f>
        <v>208</v>
      </c>
      <c r="L19" s="5">
        <f>K19*2</f>
        <v>416</v>
      </c>
      <c r="M19" s="4">
        <f>G19+I19+L19</f>
        <v>802</v>
      </c>
    </row>
    <row r="20" spans="1:13" x14ac:dyDescent="0.25">
      <c r="A20" s="4">
        <v>18</v>
      </c>
      <c r="B20" s="6" t="s">
        <v>80</v>
      </c>
      <c r="C20" s="4" t="s">
        <v>11</v>
      </c>
      <c r="D20" s="4" t="s">
        <v>71</v>
      </c>
      <c r="E20" s="4" t="s">
        <v>81</v>
      </c>
      <c r="F20" s="10" t="s">
        <v>82</v>
      </c>
      <c r="G20" s="5">
        <v>248</v>
      </c>
      <c r="H20" s="163" t="s">
        <v>565</v>
      </c>
      <c r="I20" s="4">
        <v>159</v>
      </c>
      <c r="J20" s="164" t="s">
        <v>14</v>
      </c>
      <c r="K20" s="5">
        <f>30*5+58</f>
        <v>208</v>
      </c>
      <c r="L20" s="5">
        <f>K20*2</f>
        <v>416</v>
      </c>
      <c r="M20" s="4">
        <f>G20+I20+L20</f>
        <v>823</v>
      </c>
    </row>
    <row r="21" spans="1:13" x14ac:dyDescent="0.25">
      <c r="A21" s="4">
        <v>19</v>
      </c>
      <c r="B21" s="4" t="s">
        <v>67</v>
      </c>
      <c r="C21" s="4" t="s">
        <v>11</v>
      </c>
      <c r="D21" s="4" t="s">
        <v>25</v>
      </c>
      <c r="E21" s="4" t="s">
        <v>68</v>
      </c>
      <c r="F21" s="10" t="s">
        <v>69</v>
      </c>
      <c r="G21" s="5">
        <v>188</v>
      </c>
      <c r="H21" s="164" t="s">
        <v>14</v>
      </c>
      <c r="I21" s="4">
        <v>234</v>
      </c>
      <c r="J21" s="164" t="s">
        <v>14</v>
      </c>
      <c r="K21" s="5">
        <f>30*5+58</f>
        <v>208</v>
      </c>
      <c r="L21" s="5">
        <f>K21*2</f>
        <v>416</v>
      </c>
      <c r="M21" s="4">
        <f>G21+I21+L21</f>
        <v>838</v>
      </c>
    </row>
    <row r="22" spans="1:13" x14ac:dyDescent="0.25">
      <c r="A22" s="4">
        <v>20</v>
      </c>
      <c r="B22" s="6" t="s">
        <v>74</v>
      </c>
      <c r="C22" s="4" t="s">
        <v>11</v>
      </c>
      <c r="D22" s="4" t="s">
        <v>71</v>
      </c>
      <c r="E22" s="4" t="s">
        <v>75</v>
      </c>
      <c r="F22" s="10" t="s">
        <v>76</v>
      </c>
      <c r="G22" s="5">
        <v>262</v>
      </c>
      <c r="H22" s="163" t="s">
        <v>566</v>
      </c>
      <c r="I22" s="4">
        <v>173</v>
      </c>
      <c r="J22" s="164" t="s">
        <v>14</v>
      </c>
      <c r="K22" s="5">
        <f>30*5+58</f>
        <v>208</v>
      </c>
      <c r="L22" s="5">
        <f>K22*2</f>
        <v>416</v>
      </c>
      <c r="M22" s="4">
        <f>G22+I22+L22</f>
        <v>851</v>
      </c>
    </row>
    <row r="23" spans="1:13" x14ac:dyDescent="0.25">
      <c r="A23" s="4">
        <v>21</v>
      </c>
      <c r="B23" s="4" t="s">
        <v>89</v>
      </c>
      <c r="C23" s="4" t="s">
        <v>11</v>
      </c>
      <c r="D23" s="4" t="s">
        <v>29</v>
      </c>
      <c r="E23" s="4" t="s">
        <v>90</v>
      </c>
      <c r="F23" s="10" t="s">
        <v>91</v>
      </c>
      <c r="G23" s="5">
        <v>247</v>
      </c>
      <c r="H23" s="164" t="s">
        <v>14</v>
      </c>
      <c r="I23" s="4">
        <v>234</v>
      </c>
      <c r="J23" s="164" t="s">
        <v>14</v>
      </c>
      <c r="K23" s="5">
        <f>30*5+58</f>
        <v>208</v>
      </c>
      <c r="L23" s="5">
        <f>K23*2</f>
        <v>416</v>
      </c>
      <c r="M23" s="4">
        <f>G23+I23+L23</f>
        <v>897</v>
      </c>
    </row>
    <row r="24" spans="1:13" x14ac:dyDescent="0.25">
      <c r="A24" s="4">
        <v>22</v>
      </c>
      <c r="B24" s="6" t="s">
        <v>92</v>
      </c>
      <c r="C24" s="4" t="s">
        <v>11</v>
      </c>
      <c r="D24" s="4" t="s">
        <v>71</v>
      </c>
      <c r="E24" s="4" t="s">
        <v>93</v>
      </c>
      <c r="F24" s="10" t="s">
        <v>94</v>
      </c>
      <c r="G24" s="5">
        <v>267</v>
      </c>
      <c r="H24" s="164" t="s">
        <v>14</v>
      </c>
      <c r="I24" s="4">
        <v>234</v>
      </c>
      <c r="J24" s="164" t="s">
        <v>14</v>
      </c>
      <c r="K24" s="5">
        <f>30*5+58</f>
        <v>208</v>
      </c>
      <c r="L24" s="5">
        <f>K24*2</f>
        <v>416</v>
      </c>
      <c r="M24" s="4">
        <f>G24+I24+L24</f>
        <v>917</v>
      </c>
    </row>
    <row r="25" spans="1:13" x14ac:dyDescent="0.25">
      <c r="A25" s="4">
        <v>23</v>
      </c>
      <c r="B25" s="6" t="s">
        <v>95</v>
      </c>
      <c r="C25" s="4" t="s">
        <v>11</v>
      </c>
      <c r="D25" s="4" t="s">
        <v>71</v>
      </c>
      <c r="E25" s="4" t="s">
        <v>96</v>
      </c>
      <c r="F25" s="10" t="s">
        <v>97</v>
      </c>
      <c r="G25" s="5">
        <v>273</v>
      </c>
      <c r="H25" s="164" t="s">
        <v>14</v>
      </c>
      <c r="I25" s="4">
        <v>234</v>
      </c>
      <c r="J25" s="164" t="s">
        <v>14</v>
      </c>
      <c r="K25" s="5">
        <f>30*5+58</f>
        <v>208</v>
      </c>
      <c r="L25" s="5">
        <f>K25*2</f>
        <v>416</v>
      </c>
      <c r="M25" s="4">
        <f>G25+I25+L25</f>
        <v>923</v>
      </c>
    </row>
    <row r="26" spans="1:13" x14ac:dyDescent="0.25">
      <c r="A26" s="4">
        <v>24</v>
      </c>
      <c r="B26" s="6" t="s">
        <v>44</v>
      </c>
      <c r="C26" s="4" t="s">
        <v>11</v>
      </c>
      <c r="D26" s="4" t="s">
        <v>17</v>
      </c>
      <c r="E26" s="4" t="s">
        <v>45</v>
      </c>
      <c r="F26" s="10" t="s">
        <v>46</v>
      </c>
      <c r="G26" s="5">
        <v>311</v>
      </c>
      <c r="H26" s="164" t="s">
        <v>14</v>
      </c>
      <c r="I26" s="4">
        <v>234</v>
      </c>
      <c r="J26" s="164" t="s">
        <v>14</v>
      </c>
      <c r="K26" s="5">
        <f>30*5+58</f>
        <v>208</v>
      </c>
      <c r="L26" s="5">
        <f>K26*2</f>
        <v>416</v>
      </c>
      <c r="M26" s="4">
        <f>G26+I26+L26</f>
        <v>961</v>
      </c>
    </row>
    <row r="27" spans="1:13" x14ac:dyDescent="0.25">
      <c r="A27" s="4">
        <v>25</v>
      </c>
      <c r="B27" s="6" t="s">
        <v>98</v>
      </c>
      <c r="C27" s="4" t="s">
        <v>11</v>
      </c>
      <c r="D27" s="4" t="s">
        <v>17</v>
      </c>
      <c r="E27" s="4" t="s">
        <v>99</v>
      </c>
      <c r="F27" s="10" t="s">
        <v>100</v>
      </c>
      <c r="G27" s="5">
        <v>359</v>
      </c>
      <c r="H27" s="164" t="s">
        <v>14</v>
      </c>
      <c r="I27" s="4">
        <v>234</v>
      </c>
      <c r="J27" s="164" t="s">
        <v>14</v>
      </c>
      <c r="K27" s="5">
        <f>30*5+58</f>
        <v>208</v>
      </c>
      <c r="L27" s="5">
        <f>K27*2</f>
        <v>416</v>
      </c>
      <c r="M27" s="4">
        <f>G27+I27+L27</f>
        <v>1009</v>
      </c>
    </row>
    <row r="28" spans="1:13" x14ac:dyDescent="0.25">
      <c r="A28" s="4">
        <v>26</v>
      </c>
      <c r="B28" s="6" t="s">
        <v>101</v>
      </c>
      <c r="C28" s="4" t="s">
        <v>11</v>
      </c>
      <c r="D28" s="4" t="s">
        <v>71</v>
      </c>
      <c r="E28" s="4" t="s">
        <v>102</v>
      </c>
      <c r="F28" s="10" t="s">
        <v>103</v>
      </c>
      <c r="G28" s="5">
        <v>366</v>
      </c>
      <c r="H28" s="164" t="s">
        <v>14</v>
      </c>
      <c r="I28" s="4">
        <v>234</v>
      </c>
      <c r="J28" s="164" t="s">
        <v>14</v>
      </c>
      <c r="K28" s="5">
        <f>30*5+58</f>
        <v>208</v>
      </c>
      <c r="L28" s="5">
        <f>K28*2</f>
        <v>416</v>
      </c>
      <c r="M28" s="4">
        <f>G28+I28+L28</f>
        <v>1016</v>
      </c>
    </row>
    <row r="29" spans="1:13" x14ac:dyDescent="0.25">
      <c r="A29" s="4">
        <v>27</v>
      </c>
      <c r="B29" s="6" t="s">
        <v>104</v>
      </c>
      <c r="C29" s="4" t="s">
        <v>11</v>
      </c>
      <c r="D29" s="4" t="s">
        <v>17</v>
      </c>
      <c r="E29" s="4" t="s">
        <v>105</v>
      </c>
      <c r="F29" s="10" t="s">
        <v>106</v>
      </c>
      <c r="G29" s="5">
        <v>407</v>
      </c>
      <c r="H29" s="164" t="s">
        <v>14</v>
      </c>
      <c r="I29" s="4">
        <v>234</v>
      </c>
      <c r="J29" s="164" t="s">
        <v>14</v>
      </c>
      <c r="K29" s="5">
        <f>30*5+58</f>
        <v>208</v>
      </c>
      <c r="L29" s="5">
        <f>K29*2</f>
        <v>416</v>
      </c>
      <c r="M29" s="4">
        <f>G29+I29+L29</f>
        <v>1057</v>
      </c>
    </row>
    <row r="30" spans="1:13" x14ac:dyDescent="0.25">
      <c r="A30" s="4">
        <v>28</v>
      </c>
      <c r="B30" s="6" t="s">
        <v>567</v>
      </c>
      <c r="C30" s="4"/>
      <c r="D30" s="6" t="s">
        <v>29</v>
      </c>
      <c r="E30" s="6" t="s">
        <v>568</v>
      </c>
      <c r="F30" s="11" t="s">
        <v>14</v>
      </c>
      <c r="G30" s="5">
        <v>480</v>
      </c>
      <c r="H30" s="168" t="s">
        <v>569</v>
      </c>
      <c r="I30" s="6">
        <v>174</v>
      </c>
      <c r="J30" s="164" t="s">
        <v>14</v>
      </c>
      <c r="K30" s="5">
        <f>30*5+58</f>
        <v>208</v>
      </c>
      <c r="L30" s="5">
        <f>K30*2</f>
        <v>416</v>
      </c>
      <c r="M30" s="4">
        <f>G30+I30+L30</f>
        <v>1070</v>
      </c>
    </row>
    <row r="31" spans="1:13" x14ac:dyDescent="0.25">
      <c r="A31" s="4">
        <v>29</v>
      </c>
      <c r="B31" s="6" t="s">
        <v>107</v>
      </c>
      <c r="C31" s="4" t="s">
        <v>11</v>
      </c>
      <c r="D31" s="4" t="s">
        <v>17</v>
      </c>
      <c r="E31" s="4" t="s">
        <v>108</v>
      </c>
      <c r="F31" s="10" t="s">
        <v>109</v>
      </c>
      <c r="G31" s="5">
        <v>425</v>
      </c>
      <c r="H31" s="164" t="s">
        <v>14</v>
      </c>
      <c r="I31" s="4">
        <v>234</v>
      </c>
      <c r="J31" s="164" t="s">
        <v>14</v>
      </c>
      <c r="K31" s="5">
        <f>30*5+58</f>
        <v>208</v>
      </c>
      <c r="L31" s="5">
        <f>K31*2</f>
        <v>416</v>
      </c>
      <c r="M31" s="4">
        <f>G31+I31+L31</f>
        <v>1075</v>
      </c>
    </row>
    <row r="32" spans="1:13" x14ac:dyDescent="0.25">
      <c r="A32" s="4">
        <v>30</v>
      </c>
      <c r="B32" s="6" t="s">
        <v>110</v>
      </c>
      <c r="C32" s="4" t="s">
        <v>11</v>
      </c>
      <c r="D32" s="4" t="s">
        <v>111</v>
      </c>
      <c r="E32" s="4" t="s">
        <v>112</v>
      </c>
      <c r="F32" s="10" t="s">
        <v>113</v>
      </c>
      <c r="G32" s="5">
        <v>439</v>
      </c>
      <c r="H32" s="164" t="s">
        <v>14</v>
      </c>
      <c r="I32" s="4">
        <v>234</v>
      </c>
      <c r="J32" s="164" t="s">
        <v>14</v>
      </c>
      <c r="K32" s="5">
        <f>30*5+58</f>
        <v>208</v>
      </c>
      <c r="L32" s="5">
        <f>K32*2</f>
        <v>416</v>
      </c>
      <c r="M32" s="4">
        <f>G32+I32+L32</f>
        <v>1089</v>
      </c>
    </row>
    <row r="33" spans="1:13" x14ac:dyDescent="0.25">
      <c r="A33" s="4">
        <v>31</v>
      </c>
      <c r="B33" s="6" t="s">
        <v>114</v>
      </c>
      <c r="C33" s="4" t="s">
        <v>11</v>
      </c>
      <c r="D33" s="4" t="s">
        <v>17</v>
      </c>
      <c r="E33" s="4" t="s">
        <v>115</v>
      </c>
      <c r="F33" s="10" t="s">
        <v>116</v>
      </c>
      <c r="G33" s="5">
        <v>441</v>
      </c>
      <c r="H33" s="164" t="s">
        <v>14</v>
      </c>
      <c r="I33" s="4">
        <v>234</v>
      </c>
      <c r="J33" s="164" t="s">
        <v>14</v>
      </c>
      <c r="K33" s="5">
        <f>30*5+58</f>
        <v>208</v>
      </c>
      <c r="L33" s="5">
        <f>K33*2</f>
        <v>416</v>
      </c>
      <c r="M33" s="4">
        <f>G33+I33+L33</f>
        <v>1091</v>
      </c>
    </row>
    <row r="34" spans="1:13" x14ac:dyDescent="0.25">
      <c r="A34" s="4">
        <v>32</v>
      </c>
      <c r="B34" s="88" t="s">
        <v>63</v>
      </c>
      <c r="C34" s="88" t="s">
        <v>64</v>
      </c>
      <c r="D34" s="88" t="s">
        <v>21</v>
      </c>
      <c r="E34" s="88" t="s">
        <v>65</v>
      </c>
      <c r="F34" s="166" t="s">
        <v>14</v>
      </c>
      <c r="G34" s="167">
        <v>480</v>
      </c>
      <c r="H34" s="165" t="s">
        <v>14</v>
      </c>
      <c r="I34" s="90">
        <v>234</v>
      </c>
      <c r="J34" s="164" t="s">
        <v>14</v>
      </c>
      <c r="K34" s="5">
        <f>30*5+58</f>
        <v>208</v>
      </c>
      <c r="L34" s="5">
        <f>K34*2</f>
        <v>416</v>
      </c>
      <c r="M34" s="4">
        <f>G34+I34+L34</f>
        <v>1130</v>
      </c>
    </row>
    <row r="35" spans="1:13" x14ac:dyDescent="0.25">
      <c r="A35" s="4">
        <v>33</v>
      </c>
      <c r="B35" s="6" t="s">
        <v>86</v>
      </c>
      <c r="C35" s="6" t="s">
        <v>11</v>
      </c>
      <c r="D35" s="4" t="s">
        <v>87</v>
      </c>
      <c r="E35" s="6" t="s">
        <v>88</v>
      </c>
      <c r="F35" s="11" t="s">
        <v>14</v>
      </c>
      <c r="G35" s="5">
        <v>480</v>
      </c>
      <c r="H35" s="164" t="s">
        <v>14</v>
      </c>
      <c r="I35" s="4">
        <v>234</v>
      </c>
      <c r="J35" s="164" t="s">
        <v>14</v>
      </c>
      <c r="K35" s="5">
        <f>30*5+58</f>
        <v>208</v>
      </c>
      <c r="L35" s="5">
        <f>K35*2</f>
        <v>416</v>
      </c>
      <c r="M35" s="4">
        <f>G35+I35+L35</f>
        <v>1130</v>
      </c>
    </row>
    <row r="36" spans="1:13" x14ac:dyDescent="0.25">
      <c r="J36" s="164"/>
    </row>
    <row r="37" spans="1:13" x14ac:dyDescent="0.25">
      <c r="J37" s="164"/>
    </row>
  </sheetData>
  <autoFilter ref="A2:M2">
    <sortState ref="A3:M35">
      <sortCondition ref="M2"/>
    </sortState>
  </autoFilter>
  <mergeCells count="1">
    <mergeCell ref="A1:M1"/>
  </mergeCells>
  <pageMargins left="0.7" right="0.7" top="0.75" bottom="0.75" header="0.3" footer="0.3"/>
  <pageSetup paperSize="9" scale="84" orientation="landscape" r:id="rId1"/>
  <rowBreaks count="1" manualBreakCount="1">
    <brk id="35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view="pageBreakPreview" zoomScale="145" zoomScaleNormal="100" zoomScaleSheetLayoutView="145" workbookViewId="0">
      <selection activeCell="A3" sqref="A3:A16"/>
    </sheetView>
  </sheetViews>
  <sheetFormatPr defaultRowHeight="15" x14ac:dyDescent="0.25"/>
  <cols>
    <col min="1" max="1" width="5.28515625" customWidth="1"/>
    <col min="2" max="2" width="20" customWidth="1"/>
    <col min="3" max="3" width="3.28515625" customWidth="1"/>
    <col min="4" max="4" width="12.7109375" customWidth="1"/>
    <col min="5" max="5" width="12.5703125" customWidth="1"/>
    <col min="6" max="6" width="12.28515625" customWidth="1"/>
    <col min="7" max="7" width="7.140625" customWidth="1"/>
    <col min="8" max="8" width="10" customWidth="1"/>
    <col min="9" max="9" width="9.7109375" customWidth="1"/>
    <col min="10" max="10" width="9.85546875" customWidth="1"/>
    <col min="11" max="12" width="7.140625" customWidth="1"/>
    <col min="13" max="13" width="8.140625" customWidth="1"/>
  </cols>
  <sheetData>
    <row r="1" spans="1:13" ht="21" x14ac:dyDescent="0.35">
      <c r="A1" s="172" t="s">
        <v>117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</row>
    <row r="2" spans="1:13" ht="90" x14ac:dyDescent="0.25">
      <c r="A2" s="1" t="s">
        <v>1</v>
      </c>
      <c r="B2" s="1" t="s">
        <v>2</v>
      </c>
      <c r="C2" s="1" t="s">
        <v>3</v>
      </c>
      <c r="D2" s="1" t="s">
        <v>118</v>
      </c>
      <c r="E2" s="1" t="s">
        <v>5</v>
      </c>
      <c r="F2" s="2" t="s">
        <v>7</v>
      </c>
      <c r="G2" s="3" t="s">
        <v>8</v>
      </c>
      <c r="H2" s="2" t="s">
        <v>570</v>
      </c>
      <c r="I2" s="2" t="s">
        <v>571</v>
      </c>
      <c r="J2" s="2" t="s">
        <v>586</v>
      </c>
      <c r="K2" s="3" t="s">
        <v>587</v>
      </c>
      <c r="L2" s="7" t="s">
        <v>541</v>
      </c>
      <c r="M2" s="7" t="s">
        <v>9</v>
      </c>
    </row>
    <row r="3" spans="1:13" x14ac:dyDescent="0.25">
      <c r="A3" s="4">
        <v>1</v>
      </c>
      <c r="B3" s="4" t="s">
        <v>124</v>
      </c>
      <c r="C3" s="4" t="s">
        <v>119</v>
      </c>
      <c r="D3" s="4" t="s">
        <v>29</v>
      </c>
      <c r="E3" s="4" t="s">
        <v>125</v>
      </c>
      <c r="F3" s="10" t="s">
        <v>426</v>
      </c>
      <c r="G3" s="5">
        <v>1</v>
      </c>
      <c r="H3" s="164" t="s">
        <v>572</v>
      </c>
      <c r="I3" s="4">
        <v>11</v>
      </c>
      <c r="J3" s="164" t="s">
        <v>426</v>
      </c>
      <c r="K3" s="9">
        <v>14</v>
      </c>
      <c r="L3" s="9">
        <f>K3*2</f>
        <v>28</v>
      </c>
      <c r="M3" s="8">
        <f>G3+I3+L3</f>
        <v>40</v>
      </c>
    </row>
    <row r="4" spans="1:13" x14ac:dyDescent="0.25">
      <c r="A4" s="4">
        <v>2</v>
      </c>
      <c r="B4" s="4" t="s">
        <v>126</v>
      </c>
      <c r="C4" s="4" t="s">
        <v>119</v>
      </c>
      <c r="D4" s="4" t="s">
        <v>29</v>
      </c>
      <c r="E4" s="4" t="s">
        <v>127</v>
      </c>
      <c r="F4" s="10" t="s">
        <v>430</v>
      </c>
      <c r="G4" s="5">
        <v>2</v>
      </c>
      <c r="H4" s="164" t="s">
        <v>573</v>
      </c>
      <c r="I4" s="4">
        <v>22</v>
      </c>
      <c r="J4" s="164" t="s">
        <v>435</v>
      </c>
      <c r="K4" s="9">
        <v>18</v>
      </c>
      <c r="L4" s="9">
        <f>K4*2</f>
        <v>36</v>
      </c>
      <c r="M4" s="8">
        <f>G4+I4+L4</f>
        <v>60</v>
      </c>
    </row>
    <row r="5" spans="1:13" x14ac:dyDescent="0.25">
      <c r="A5" s="4">
        <v>3</v>
      </c>
      <c r="B5" s="4" t="s">
        <v>120</v>
      </c>
      <c r="C5" s="4" t="s">
        <v>119</v>
      </c>
      <c r="D5" s="4" t="s">
        <v>17</v>
      </c>
      <c r="E5" s="4" t="s">
        <v>121</v>
      </c>
      <c r="F5" s="10" t="s">
        <v>438</v>
      </c>
      <c r="G5" s="5">
        <v>5</v>
      </c>
      <c r="H5" s="164" t="s">
        <v>576</v>
      </c>
      <c r="I5" s="4">
        <v>31</v>
      </c>
      <c r="J5" s="164" t="s">
        <v>450</v>
      </c>
      <c r="K5" s="9">
        <v>43</v>
      </c>
      <c r="L5" s="9">
        <f>K5*2</f>
        <v>86</v>
      </c>
      <c r="M5" s="8">
        <f>G5+I5+L5</f>
        <v>122</v>
      </c>
    </row>
    <row r="6" spans="1:13" x14ac:dyDescent="0.25">
      <c r="A6" s="4">
        <v>4</v>
      </c>
      <c r="B6" s="4" t="s">
        <v>133</v>
      </c>
      <c r="C6" s="4" t="s">
        <v>119</v>
      </c>
      <c r="D6" s="4" t="s">
        <v>71</v>
      </c>
      <c r="E6" s="4" t="s">
        <v>134</v>
      </c>
      <c r="F6" s="10" t="s">
        <v>435</v>
      </c>
      <c r="G6" s="5">
        <v>3</v>
      </c>
      <c r="H6" s="164" t="s">
        <v>574</v>
      </c>
      <c r="I6" s="4">
        <v>34</v>
      </c>
      <c r="J6" s="164" t="s">
        <v>14</v>
      </c>
      <c r="K6" s="9">
        <f>14*5+26</f>
        <v>96</v>
      </c>
      <c r="L6" s="9">
        <f>K6*2</f>
        <v>192</v>
      </c>
      <c r="M6" s="8">
        <f>G6+I6+L6</f>
        <v>229</v>
      </c>
    </row>
    <row r="7" spans="1:13" x14ac:dyDescent="0.25">
      <c r="A7" s="4">
        <v>5</v>
      </c>
      <c r="B7" s="4" t="s">
        <v>135</v>
      </c>
      <c r="C7" s="4" t="s">
        <v>119</v>
      </c>
      <c r="D7" s="4" t="s">
        <v>71</v>
      </c>
      <c r="E7" s="4" t="s">
        <v>136</v>
      </c>
      <c r="F7" s="10" t="s">
        <v>427</v>
      </c>
      <c r="G7" s="5">
        <v>4</v>
      </c>
      <c r="H7" s="164" t="s">
        <v>575</v>
      </c>
      <c r="I7" s="4">
        <v>42</v>
      </c>
      <c r="J7" s="164" t="s">
        <v>14</v>
      </c>
      <c r="K7" s="9">
        <f>14*5+26</f>
        <v>96</v>
      </c>
      <c r="L7" s="9">
        <f>K7*2</f>
        <v>192</v>
      </c>
      <c r="M7" s="8">
        <f>G7+I7+L7</f>
        <v>238</v>
      </c>
    </row>
    <row r="8" spans="1:13" x14ac:dyDescent="0.25">
      <c r="A8" s="4">
        <v>6</v>
      </c>
      <c r="B8" s="6" t="s">
        <v>122</v>
      </c>
      <c r="C8" s="4" t="s">
        <v>119</v>
      </c>
      <c r="D8" s="4" t="s">
        <v>17</v>
      </c>
      <c r="E8" s="4" t="s">
        <v>123</v>
      </c>
      <c r="F8" s="10" t="s">
        <v>444</v>
      </c>
      <c r="G8" s="5">
        <v>8</v>
      </c>
      <c r="H8" s="164" t="s">
        <v>14</v>
      </c>
      <c r="I8" s="4">
        <v>108</v>
      </c>
      <c r="J8" s="164" t="s">
        <v>455</v>
      </c>
      <c r="K8" s="9">
        <v>61</v>
      </c>
      <c r="L8" s="9">
        <f>K8*2</f>
        <v>122</v>
      </c>
      <c r="M8" s="8">
        <f>G8+I8+L8</f>
        <v>238</v>
      </c>
    </row>
    <row r="9" spans="1:13" x14ac:dyDescent="0.25">
      <c r="A9" s="4">
        <v>7</v>
      </c>
      <c r="B9" s="6" t="s">
        <v>130</v>
      </c>
      <c r="C9" s="4" t="s">
        <v>119</v>
      </c>
      <c r="D9" s="4" t="s">
        <v>131</v>
      </c>
      <c r="E9" s="4" t="s">
        <v>132</v>
      </c>
      <c r="F9" s="10" t="s">
        <v>451</v>
      </c>
      <c r="G9" s="5">
        <v>10</v>
      </c>
      <c r="H9" s="164" t="s">
        <v>579</v>
      </c>
      <c r="I9" s="4">
        <v>42</v>
      </c>
      <c r="J9" s="164" t="s">
        <v>14</v>
      </c>
      <c r="K9" s="9">
        <f>14*5+26</f>
        <v>96</v>
      </c>
      <c r="L9" s="9">
        <f>K9*2</f>
        <v>192</v>
      </c>
      <c r="M9" s="8">
        <f>G9+I9+L9</f>
        <v>244</v>
      </c>
    </row>
    <row r="10" spans="1:13" x14ac:dyDescent="0.25">
      <c r="A10" s="4">
        <v>8</v>
      </c>
      <c r="B10" s="4" t="s">
        <v>128</v>
      </c>
      <c r="C10" s="4" t="s">
        <v>119</v>
      </c>
      <c r="D10" s="4" t="s">
        <v>71</v>
      </c>
      <c r="E10" s="4" t="s">
        <v>129</v>
      </c>
      <c r="F10" s="10" t="s">
        <v>450</v>
      </c>
      <c r="G10" s="5">
        <v>6</v>
      </c>
      <c r="H10" s="164" t="s">
        <v>577</v>
      </c>
      <c r="I10" s="4">
        <v>61</v>
      </c>
      <c r="J10" s="164" t="s">
        <v>14</v>
      </c>
      <c r="K10" s="9">
        <f>14*5+26</f>
        <v>96</v>
      </c>
      <c r="L10" s="9">
        <f>K10*2</f>
        <v>192</v>
      </c>
      <c r="M10" s="8">
        <f>G10+I10+L10</f>
        <v>259</v>
      </c>
    </row>
    <row r="11" spans="1:13" x14ac:dyDescent="0.25">
      <c r="A11" s="4">
        <v>9</v>
      </c>
      <c r="B11" s="6" t="s">
        <v>137</v>
      </c>
      <c r="C11" s="4" t="s">
        <v>119</v>
      </c>
      <c r="D11" s="4" t="s">
        <v>29</v>
      </c>
      <c r="E11" s="4" t="s">
        <v>138</v>
      </c>
      <c r="F11" s="10" t="s">
        <v>447</v>
      </c>
      <c r="G11" s="5">
        <v>7</v>
      </c>
      <c r="H11" s="164" t="s">
        <v>578</v>
      </c>
      <c r="I11" s="4">
        <v>70</v>
      </c>
      <c r="J11" s="164" t="s">
        <v>14</v>
      </c>
      <c r="K11" s="9">
        <f>14*5+26</f>
        <v>96</v>
      </c>
      <c r="L11" s="9">
        <f>K11*2</f>
        <v>192</v>
      </c>
      <c r="M11" s="8">
        <f>G11+I11+L11</f>
        <v>269</v>
      </c>
    </row>
    <row r="12" spans="1:13" x14ac:dyDescent="0.25">
      <c r="A12" s="4">
        <v>10</v>
      </c>
      <c r="B12" s="6" t="s">
        <v>141</v>
      </c>
      <c r="C12" s="4" t="s">
        <v>119</v>
      </c>
      <c r="D12" s="4" t="s">
        <v>29</v>
      </c>
      <c r="E12" s="4" t="s">
        <v>142</v>
      </c>
      <c r="F12" s="10" t="s">
        <v>465</v>
      </c>
      <c r="G12" s="5">
        <v>11</v>
      </c>
      <c r="H12" s="164" t="s">
        <v>580</v>
      </c>
      <c r="I12" s="4">
        <v>69</v>
      </c>
      <c r="J12" s="164" t="s">
        <v>14</v>
      </c>
      <c r="K12" s="9">
        <f>14*5+26</f>
        <v>96</v>
      </c>
      <c r="L12" s="9">
        <f>K12*2</f>
        <v>192</v>
      </c>
      <c r="M12" s="8">
        <f>G12+I12+L12</f>
        <v>272</v>
      </c>
    </row>
    <row r="13" spans="1:13" x14ac:dyDescent="0.25">
      <c r="A13" s="4">
        <v>11</v>
      </c>
      <c r="B13" s="6" t="s">
        <v>582</v>
      </c>
      <c r="C13" s="4" t="s">
        <v>119</v>
      </c>
      <c r="D13" s="4" t="s">
        <v>87</v>
      </c>
      <c r="E13" s="4" t="s">
        <v>583</v>
      </c>
      <c r="F13" s="10" t="s">
        <v>14</v>
      </c>
      <c r="G13" s="5">
        <v>14</v>
      </c>
      <c r="H13" s="164" t="s">
        <v>581</v>
      </c>
      <c r="I13" s="4">
        <v>81</v>
      </c>
      <c r="J13" s="164" t="s">
        <v>14</v>
      </c>
      <c r="K13" s="9">
        <f>14*5+26</f>
        <v>96</v>
      </c>
      <c r="L13" s="9">
        <f>K13*2</f>
        <v>192</v>
      </c>
      <c r="M13" s="8">
        <f>G13+I13+L13</f>
        <v>287</v>
      </c>
    </row>
    <row r="14" spans="1:13" x14ac:dyDescent="0.25">
      <c r="A14" s="4">
        <v>12</v>
      </c>
      <c r="B14" s="6" t="s">
        <v>139</v>
      </c>
      <c r="C14" s="4" t="s">
        <v>119</v>
      </c>
      <c r="D14" s="4" t="s">
        <v>21</v>
      </c>
      <c r="E14" s="4" t="s">
        <v>140</v>
      </c>
      <c r="F14" s="10" t="s">
        <v>455</v>
      </c>
      <c r="G14" s="5">
        <v>9</v>
      </c>
      <c r="H14" s="164" t="s">
        <v>14</v>
      </c>
      <c r="I14" s="4">
        <v>108</v>
      </c>
      <c r="J14" s="164" t="s">
        <v>14</v>
      </c>
      <c r="K14" s="9">
        <f>14*5+26</f>
        <v>96</v>
      </c>
      <c r="L14" s="9">
        <f>K14*2</f>
        <v>192</v>
      </c>
      <c r="M14" s="8">
        <f>G14+I14+L14</f>
        <v>309</v>
      </c>
    </row>
    <row r="15" spans="1:13" x14ac:dyDescent="0.25">
      <c r="A15" s="4">
        <v>13</v>
      </c>
      <c r="B15" s="6" t="s">
        <v>143</v>
      </c>
      <c r="C15" s="4" t="s">
        <v>119</v>
      </c>
      <c r="D15" s="4" t="s">
        <v>17</v>
      </c>
      <c r="E15" s="4" t="s">
        <v>144</v>
      </c>
      <c r="F15" s="10" t="s">
        <v>468</v>
      </c>
      <c r="G15" s="5">
        <v>12</v>
      </c>
      <c r="H15" s="164" t="s">
        <v>14</v>
      </c>
      <c r="I15" s="4">
        <v>108</v>
      </c>
      <c r="J15" s="164" t="s">
        <v>14</v>
      </c>
      <c r="K15" s="9">
        <f>14*5+26</f>
        <v>96</v>
      </c>
      <c r="L15" s="9">
        <f>K15*2</f>
        <v>192</v>
      </c>
      <c r="M15" s="8">
        <f>G15+I15+L15</f>
        <v>312</v>
      </c>
    </row>
    <row r="16" spans="1:13" x14ac:dyDescent="0.25">
      <c r="A16" s="4">
        <v>14</v>
      </c>
      <c r="B16" s="4" t="s">
        <v>584</v>
      </c>
      <c r="C16" s="4" t="s">
        <v>119</v>
      </c>
      <c r="D16" s="4" t="s">
        <v>17</v>
      </c>
      <c r="E16" s="4" t="s">
        <v>585</v>
      </c>
      <c r="F16" s="10" t="s">
        <v>14</v>
      </c>
      <c r="G16" s="5">
        <v>14</v>
      </c>
      <c r="H16" s="164" t="s">
        <v>14</v>
      </c>
      <c r="I16" s="4">
        <v>108</v>
      </c>
      <c r="J16" s="164" t="s">
        <v>14</v>
      </c>
      <c r="K16" s="9">
        <f>14*5+26</f>
        <v>96</v>
      </c>
      <c r="L16" s="9">
        <f>K16*2</f>
        <v>192</v>
      </c>
      <c r="M16" s="8">
        <f>G16+I16+L16</f>
        <v>314</v>
      </c>
    </row>
    <row r="19" spans="2:12" ht="31.5" customHeight="1" x14ac:dyDescent="0.25">
      <c r="B19" s="173" t="s">
        <v>546</v>
      </c>
      <c r="C19" s="173"/>
      <c r="D19" s="173"/>
      <c r="E19" s="173"/>
      <c r="F19" s="173"/>
      <c r="G19" s="173"/>
      <c r="H19" s="173"/>
      <c r="I19" s="173"/>
      <c r="J19" s="173"/>
      <c r="K19" s="173"/>
      <c r="L19" s="171"/>
    </row>
  </sheetData>
  <autoFilter ref="A2:M2">
    <sortState ref="A3:M16">
      <sortCondition ref="M2"/>
    </sortState>
  </autoFilter>
  <mergeCells count="2">
    <mergeCell ref="A1:M1"/>
    <mergeCell ref="B19:K19"/>
  </mergeCells>
  <pageMargins left="0.7" right="0.7" top="0.75" bottom="0.75" header="0.3" footer="0.3"/>
  <pageSetup paperSize="9" scale="10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view="pageBreakPreview" zoomScale="85" zoomScaleNormal="85" zoomScaleSheetLayoutView="85" workbookViewId="0">
      <selection activeCell="A3" sqref="A3:A20"/>
    </sheetView>
  </sheetViews>
  <sheetFormatPr defaultRowHeight="15" x14ac:dyDescent="0.25"/>
  <cols>
    <col min="1" max="1" width="5.85546875" customWidth="1"/>
    <col min="2" max="2" width="29.140625" style="32" customWidth="1"/>
    <col min="3" max="3" width="29.42578125" style="33" customWidth="1"/>
    <col min="4" max="4" width="25" style="33" customWidth="1"/>
    <col min="5" max="5" width="18.85546875" style="33" customWidth="1"/>
    <col min="6" max="6" width="9.28515625" style="33" customWidth="1"/>
    <col min="7" max="7" width="12.140625" style="33" customWidth="1"/>
    <col min="8" max="8" width="15.5703125" style="33" customWidth="1"/>
    <col min="9" max="10" width="9.7109375" style="33" customWidth="1"/>
    <col min="11" max="11" width="13.140625" style="33" customWidth="1"/>
    <col min="12" max="12" width="10.28515625" style="33" customWidth="1"/>
    <col min="13" max="13" width="15.85546875" style="34" customWidth="1"/>
  </cols>
  <sheetData>
    <row r="1" spans="1:13" ht="20.25" x14ac:dyDescent="0.3">
      <c r="A1" s="174" t="s">
        <v>147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</row>
    <row r="2" spans="1:13" s="17" customFormat="1" ht="63" x14ac:dyDescent="0.25">
      <c r="A2" s="12" t="s">
        <v>1</v>
      </c>
      <c r="B2" s="13" t="s">
        <v>2</v>
      </c>
      <c r="C2" s="14" t="s">
        <v>5</v>
      </c>
      <c r="D2" s="14" t="s">
        <v>4</v>
      </c>
      <c r="E2" s="15" t="s">
        <v>148</v>
      </c>
      <c r="F2" s="15" t="s">
        <v>8</v>
      </c>
      <c r="G2" s="15" t="s">
        <v>149</v>
      </c>
      <c r="H2" s="169" t="s">
        <v>586</v>
      </c>
      <c r="I2" s="170" t="s">
        <v>587</v>
      </c>
      <c r="J2" s="169" t="s">
        <v>541</v>
      </c>
      <c r="K2" s="15" t="s">
        <v>145</v>
      </c>
      <c r="L2" s="15"/>
      <c r="M2" s="16" t="s">
        <v>150</v>
      </c>
    </row>
    <row r="3" spans="1:13" ht="30" x14ac:dyDescent="0.25">
      <c r="A3" s="18">
        <v>1</v>
      </c>
      <c r="B3" s="19" t="s">
        <v>151</v>
      </c>
      <c r="C3" s="20" t="s">
        <v>152</v>
      </c>
      <c r="D3" s="20" t="s">
        <v>66</v>
      </c>
      <c r="E3" s="21" t="s">
        <v>153</v>
      </c>
      <c r="F3" s="22">
        <v>13</v>
      </c>
      <c r="G3" s="23">
        <f>F3*2</f>
        <v>26</v>
      </c>
      <c r="H3" s="21" t="s">
        <v>588</v>
      </c>
      <c r="I3" s="25">
        <v>18</v>
      </c>
      <c r="J3" s="25">
        <f>I3*2</f>
        <v>36</v>
      </c>
      <c r="K3" s="24"/>
      <c r="L3" s="25"/>
      <c r="M3" s="21">
        <f>G3+J3+L3</f>
        <v>62</v>
      </c>
    </row>
    <row r="4" spans="1:13" ht="30.75" x14ac:dyDescent="0.25">
      <c r="A4" s="18">
        <v>2</v>
      </c>
      <c r="B4" s="26" t="s">
        <v>155</v>
      </c>
      <c r="C4" s="27" t="s">
        <v>156</v>
      </c>
      <c r="D4" s="27" t="s">
        <v>157</v>
      </c>
      <c r="E4" s="21" t="s">
        <v>158</v>
      </c>
      <c r="F4" s="22">
        <v>16</v>
      </c>
      <c r="G4" s="23">
        <f>F4*2</f>
        <v>32</v>
      </c>
      <c r="H4" s="21" t="s">
        <v>589</v>
      </c>
      <c r="I4" s="25">
        <v>24</v>
      </c>
      <c r="J4" s="25">
        <f>I4*2</f>
        <v>48</v>
      </c>
      <c r="K4" s="21"/>
      <c r="L4" s="25"/>
      <c r="M4" s="21">
        <f>G4+J4+L4</f>
        <v>80</v>
      </c>
    </row>
    <row r="5" spans="1:13" ht="30.75" x14ac:dyDescent="0.25">
      <c r="A5" s="18">
        <v>3</v>
      </c>
      <c r="B5" s="26" t="s">
        <v>166</v>
      </c>
      <c r="C5" s="27" t="s">
        <v>167</v>
      </c>
      <c r="D5" s="27" t="s">
        <v>48</v>
      </c>
      <c r="E5" s="21" t="s">
        <v>168</v>
      </c>
      <c r="F5" s="22">
        <v>22</v>
      </c>
      <c r="G5" s="23">
        <f>F5*2</f>
        <v>44</v>
      </c>
      <c r="H5" s="21" t="s">
        <v>590</v>
      </c>
      <c r="I5" s="25">
        <v>35</v>
      </c>
      <c r="J5" s="25">
        <f>I5*2</f>
        <v>70</v>
      </c>
      <c r="K5" s="24"/>
      <c r="L5" s="25"/>
      <c r="M5" s="21">
        <f>G5+J5+L5</f>
        <v>114</v>
      </c>
    </row>
    <row r="6" spans="1:13" ht="20.25" customHeight="1" x14ac:dyDescent="0.25">
      <c r="A6" s="18">
        <v>4</v>
      </c>
      <c r="B6" s="26" t="s">
        <v>163</v>
      </c>
      <c r="C6" s="27" t="s">
        <v>164</v>
      </c>
      <c r="D6" s="27" t="s">
        <v>157</v>
      </c>
      <c r="E6" s="21" t="s">
        <v>165</v>
      </c>
      <c r="F6" s="22">
        <v>29</v>
      </c>
      <c r="G6" s="23">
        <f>F6*2</f>
        <v>58</v>
      </c>
      <c r="H6" s="21" t="s">
        <v>14</v>
      </c>
      <c r="I6" s="25">
        <v>99</v>
      </c>
      <c r="J6" s="25">
        <f>I6*2</f>
        <v>198</v>
      </c>
      <c r="K6" s="21"/>
      <c r="L6" s="25"/>
      <c r="M6" s="21">
        <f>G6+J6+L6</f>
        <v>256</v>
      </c>
    </row>
    <row r="7" spans="1:13" s="17" customFormat="1" ht="23.25" customHeight="1" x14ac:dyDescent="0.2">
      <c r="A7" s="18">
        <v>5</v>
      </c>
      <c r="B7" s="26" t="s">
        <v>159</v>
      </c>
      <c r="C7" s="27" t="s">
        <v>160</v>
      </c>
      <c r="D7" s="27" t="s">
        <v>161</v>
      </c>
      <c r="E7" s="21" t="s">
        <v>162</v>
      </c>
      <c r="F7" s="22">
        <v>36</v>
      </c>
      <c r="G7" s="23">
        <f>F7*2</f>
        <v>72</v>
      </c>
      <c r="H7" s="21" t="s">
        <v>14</v>
      </c>
      <c r="I7" s="25">
        <v>99</v>
      </c>
      <c r="J7" s="25">
        <f>I7*2</f>
        <v>198</v>
      </c>
      <c r="K7" s="21"/>
      <c r="L7" s="25"/>
      <c r="M7" s="21">
        <f>G7+J7+L7</f>
        <v>270</v>
      </c>
    </row>
    <row r="8" spans="1:13" ht="30.75" x14ac:dyDescent="0.25">
      <c r="A8" s="18">
        <v>6</v>
      </c>
      <c r="B8" s="28" t="s">
        <v>592</v>
      </c>
      <c r="C8" s="29" t="s">
        <v>593</v>
      </c>
      <c r="D8" s="29" t="s">
        <v>48</v>
      </c>
      <c r="E8" s="30" t="s">
        <v>14</v>
      </c>
      <c r="F8" s="31">
        <v>88</v>
      </c>
      <c r="G8" s="23">
        <f>F8*2</f>
        <v>176</v>
      </c>
      <c r="H8" s="21" t="s">
        <v>591</v>
      </c>
      <c r="I8" s="25">
        <v>48</v>
      </c>
      <c r="J8" s="25">
        <f>I8*2</f>
        <v>96</v>
      </c>
      <c r="K8" s="21"/>
      <c r="L8" s="25"/>
      <c r="M8" s="21">
        <f>G8+J8+L8</f>
        <v>272</v>
      </c>
    </row>
    <row r="9" spans="1:13" ht="30.75" x14ac:dyDescent="0.25">
      <c r="A9" s="18">
        <v>7</v>
      </c>
      <c r="B9" s="26" t="s">
        <v>169</v>
      </c>
      <c r="C9" s="27" t="s">
        <v>170</v>
      </c>
      <c r="D9" s="27" t="s">
        <v>161</v>
      </c>
      <c r="E9" s="21" t="s">
        <v>171</v>
      </c>
      <c r="F9" s="22">
        <v>43</v>
      </c>
      <c r="G9" s="23">
        <f>F9*2</f>
        <v>86</v>
      </c>
      <c r="H9" s="21" t="s">
        <v>14</v>
      </c>
      <c r="I9" s="25">
        <v>99</v>
      </c>
      <c r="J9" s="25">
        <f>I9*2</f>
        <v>198</v>
      </c>
      <c r="K9" s="24"/>
      <c r="L9" s="25"/>
      <c r="M9" s="21">
        <f>G9+J9+L9</f>
        <v>284</v>
      </c>
    </row>
    <row r="10" spans="1:13" ht="30.75" x14ac:dyDescent="0.25">
      <c r="A10" s="18">
        <v>8</v>
      </c>
      <c r="B10" s="26" t="s">
        <v>172</v>
      </c>
      <c r="C10" s="27" t="s">
        <v>173</v>
      </c>
      <c r="D10" s="27" t="s">
        <v>48</v>
      </c>
      <c r="E10" s="21" t="s">
        <v>174</v>
      </c>
      <c r="F10" s="22">
        <v>49</v>
      </c>
      <c r="G10" s="23">
        <f>F10*2</f>
        <v>98</v>
      </c>
      <c r="H10" s="21" t="s">
        <v>14</v>
      </c>
      <c r="I10" s="25">
        <v>99</v>
      </c>
      <c r="J10" s="25">
        <f>I10*2</f>
        <v>198</v>
      </c>
      <c r="K10" s="24"/>
      <c r="L10" s="25"/>
      <c r="M10" s="21">
        <f>G10+J10+L10</f>
        <v>296</v>
      </c>
    </row>
    <row r="11" spans="1:13" ht="30.75" x14ac:dyDescent="0.25">
      <c r="A11" s="18">
        <v>9</v>
      </c>
      <c r="B11" s="26" t="s">
        <v>183</v>
      </c>
      <c r="C11" s="27" t="s">
        <v>184</v>
      </c>
      <c r="D11" s="27" t="s">
        <v>157</v>
      </c>
      <c r="E11" s="21" t="s">
        <v>185</v>
      </c>
      <c r="F11" s="22">
        <v>65</v>
      </c>
      <c r="G11" s="23">
        <f>F11*2</f>
        <v>130</v>
      </c>
      <c r="H11" s="21" t="s">
        <v>14</v>
      </c>
      <c r="I11" s="25">
        <v>99</v>
      </c>
      <c r="J11" s="25">
        <f>I11*2</f>
        <v>198</v>
      </c>
      <c r="K11" s="24"/>
      <c r="L11" s="25"/>
      <c r="M11" s="21">
        <f>G11+J11+L11</f>
        <v>328</v>
      </c>
    </row>
    <row r="12" spans="1:13" ht="30.75" x14ac:dyDescent="0.25">
      <c r="A12" s="18">
        <v>10</v>
      </c>
      <c r="B12" s="26" t="s">
        <v>192</v>
      </c>
      <c r="C12" s="27" t="s">
        <v>193</v>
      </c>
      <c r="D12" s="27" t="s">
        <v>157</v>
      </c>
      <c r="E12" s="21" t="s">
        <v>194</v>
      </c>
      <c r="F12" s="22">
        <v>74</v>
      </c>
      <c r="G12" s="23">
        <f>F12*2</f>
        <v>148</v>
      </c>
      <c r="H12" s="21" t="s">
        <v>14</v>
      </c>
      <c r="I12" s="25">
        <v>99</v>
      </c>
      <c r="J12" s="25">
        <f>I12*2</f>
        <v>198</v>
      </c>
      <c r="K12" s="24"/>
      <c r="L12" s="25"/>
      <c r="M12" s="21">
        <f>G12+J12+L12</f>
        <v>346</v>
      </c>
    </row>
    <row r="13" spans="1:13" ht="30.75" x14ac:dyDescent="0.25">
      <c r="A13" s="18">
        <v>11</v>
      </c>
      <c r="B13" s="28" t="s">
        <v>175</v>
      </c>
      <c r="C13" s="29" t="s">
        <v>176</v>
      </c>
      <c r="D13" s="29" t="s">
        <v>157</v>
      </c>
      <c r="E13" s="30" t="s">
        <v>14</v>
      </c>
      <c r="F13" s="31">
        <v>88</v>
      </c>
      <c r="G13" s="23">
        <f>F13*2</f>
        <v>176</v>
      </c>
      <c r="H13" s="21" t="s">
        <v>14</v>
      </c>
      <c r="I13" s="25">
        <v>99</v>
      </c>
      <c r="J13" s="25">
        <f>I13*2</f>
        <v>198</v>
      </c>
      <c r="K13" s="24"/>
      <c r="L13" s="25"/>
      <c r="M13" s="21">
        <f>G13+J13+L13</f>
        <v>374</v>
      </c>
    </row>
    <row r="14" spans="1:13" ht="30.75" x14ac:dyDescent="0.25">
      <c r="A14" s="18">
        <v>12</v>
      </c>
      <c r="B14" s="28" t="s">
        <v>177</v>
      </c>
      <c r="C14" s="29" t="s">
        <v>178</v>
      </c>
      <c r="D14" s="29" t="s">
        <v>48</v>
      </c>
      <c r="E14" s="30" t="s">
        <v>14</v>
      </c>
      <c r="F14" s="31">
        <v>88</v>
      </c>
      <c r="G14" s="23">
        <f>F14*2</f>
        <v>176</v>
      </c>
      <c r="H14" s="21" t="s">
        <v>14</v>
      </c>
      <c r="I14" s="25">
        <v>99</v>
      </c>
      <c r="J14" s="25">
        <f>I14*2</f>
        <v>198</v>
      </c>
      <c r="K14" s="21"/>
      <c r="L14" s="25"/>
      <c r="M14" s="21">
        <f>G14+J14+L14</f>
        <v>374</v>
      </c>
    </row>
    <row r="15" spans="1:13" ht="30.75" x14ac:dyDescent="0.25">
      <c r="A15" s="18">
        <v>13</v>
      </c>
      <c r="B15" s="28" t="s">
        <v>179</v>
      </c>
      <c r="C15" s="29" t="s">
        <v>180</v>
      </c>
      <c r="D15" s="29" t="s">
        <v>48</v>
      </c>
      <c r="E15" s="30" t="s">
        <v>14</v>
      </c>
      <c r="F15" s="31">
        <v>88</v>
      </c>
      <c r="G15" s="23">
        <f>F15*2</f>
        <v>176</v>
      </c>
      <c r="H15" s="21" t="s">
        <v>14</v>
      </c>
      <c r="I15" s="25">
        <v>99</v>
      </c>
      <c r="J15" s="25">
        <f>I15*2</f>
        <v>198</v>
      </c>
      <c r="K15" s="24"/>
      <c r="L15" s="25"/>
      <c r="M15" s="21">
        <f>G15+J15+L15</f>
        <v>374</v>
      </c>
    </row>
    <row r="16" spans="1:13" ht="30.75" x14ac:dyDescent="0.25">
      <c r="A16" s="18">
        <v>14</v>
      </c>
      <c r="B16" s="28" t="s">
        <v>181</v>
      </c>
      <c r="C16" s="29" t="s">
        <v>182</v>
      </c>
      <c r="D16" s="29" t="s">
        <v>157</v>
      </c>
      <c r="E16" s="30" t="s">
        <v>14</v>
      </c>
      <c r="F16" s="31">
        <v>88</v>
      </c>
      <c r="G16" s="23">
        <f>F16*2</f>
        <v>176</v>
      </c>
      <c r="H16" s="21" t="s">
        <v>14</v>
      </c>
      <c r="I16" s="25">
        <v>99</v>
      </c>
      <c r="J16" s="25">
        <f>I16*2</f>
        <v>198</v>
      </c>
      <c r="K16" s="24"/>
      <c r="L16" s="25"/>
      <c r="M16" s="21">
        <f>G16+J16+L16</f>
        <v>374</v>
      </c>
    </row>
    <row r="17" spans="1:13" ht="30.75" x14ac:dyDescent="0.25">
      <c r="A17" s="18">
        <v>15</v>
      </c>
      <c r="B17" s="28" t="s">
        <v>186</v>
      </c>
      <c r="C17" s="29" t="s">
        <v>187</v>
      </c>
      <c r="D17" s="29" t="s">
        <v>48</v>
      </c>
      <c r="E17" s="30" t="s">
        <v>14</v>
      </c>
      <c r="F17" s="31">
        <v>88</v>
      </c>
      <c r="G17" s="23">
        <f>F17*2</f>
        <v>176</v>
      </c>
      <c r="H17" s="21" t="s">
        <v>14</v>
      </c>
      <c r="I17" s="25">
        <v>99</v>
      </c>
      <c r="J17" s="25">
        <f>I17*2</f>
        <v>198</v>
      </c>
      <c r="K17" s="21"/>
      <c r="L17" s="25"/>
      <c r="M17" s="21">
        <f>G17+J17+L17</f>
        <v>374</v>
      </c>
    </row>
    <row r="18" spans="1:13" ht="30.75" x14ac:dyDescent="0.25">
      <c r="A18" s="18">
        <v>16</v>
      </c>
      <c r="B18" s="28" t="s">
        <v>188</v>
      </c>
      <c r="C18" s="29" t="s">
        <v>189</v>
      </c>
      <c r="D18" s="29" t="s">
        <v>157</v>
      </c>
      <c r="E18" s="30" t="s">
        <v>14</v>
      </c>
      <c r="F18" s="31">
        <v>88</v>
      </c>
      <c r="G18" s="23">
        <f>F18*2</f>
        <v>176</v>
      </c>
      <c r="H18" s="21" t="s">
        <v>14</v>
      </c>
      <c r="I18" s="25">
        <v>99</v>
      </c>
      <c r="J18" s="25">
        <f>I18*2</f>
        <v>198</v>
      </c>
      <c r="K18" s="21"/>
      <c r="L18" s="25"/>
      <c r="M18" s="21">
        <f>G18+J18+L18</f>
        <v>374</v>
      </c>
    </row>
    <row r="19" spans="1:13" ht="45.75" x14ac:dyDescent="0.25">
      <c r="A19" s="18">
        <v>17</v>
      </c>
      <c r="B19" s="28" t="s">
        <v>190</v>
      </c>
      <c r="C19" s="29" t="s">
        <v>191</v>
      </c>
      <c r="D19" s="29" t="s">
        <v>48</v>
      </c>
      <c r="E19" s="30" t="s">
        <v>14</v>
      </c>
      <c r="F19" s="31">
        <v>88</v>
      </c>
      <c r="G19" s="23">
        <f>F19*2</f>
        <v>176</v>
      </c>
      <c r="H19" s="21" t="s">
        <v>14</v>
      </c>
      <c r="I19" s="25">
        <v>99</v>
      </c>
      <c r="J19" s="25">
        <f>I19*2</f>
        <v>198</v>
      </c>
      <c r="K19" s="24"/>
      <c r="L19" s="25"/>
      <c r="M19" s="21">
        <f>G19+J19+L19</f>
        <v>374</v>
      </c>
    </row>
    <row r="20" spans="1:13" ht="30.75" x14ac:dyDescent="0.25">
      <c r="A20" s="18">
        <v>18</v>
      </c>
      <c r="B20" s="28" t="s">
        <v>195</v>
      </c>
      <c r="C20" s="29" t="s">
        <v>196</v>
      </c>
      <c r="D20" s="29" t="s">
        <v>157</v>
      </c>
      <c r="E20" s="30" t="s">
        <v>14</v>
      </c>
      <c r="F20" s="31">
        <v>88</v>
      </c>
      <c r="G20" s="23">
        <f>F20*2</f>
        <v>176</v>
      </c>
      <c r="H20" s="21" t="s">
        <v>14</v>
      </c>
      <c r="I20" s="25">
        <v>99</v>
      </c>
      <c r="J20" s="25">
        <f>I20*2</f>
        <v>198</v>
      </c>
      <c r="K20" s="21"/>
      <c r="L20" s="25"/>
      <c r="M20" s="21">
        <f>G20+J20+L20</f>
        <v>374</v>
      </c>
    </row>
    <row r="21" spans="1:13" ht="33.75" customHeight="1" x14ac:dyDescent="0.25">
      <c r="H21" s="21"/>
    </row>
  </sheetData>
  <autoFilter ref="A2:M2">
    <sortState ref="A3:M20">
      <sortCondition ref="M2"/>
    </sortState>
  </autoFilter>
  <mergeCells count="1">
    <mergeCell ref="A1:M1"/>
  </mergeCells>
  <pageMargins left="0.7" right="0.7" top="0.75" bottom="0.75" header="0.3" footer="0.3"/>
  <pageSetup paperSize="9" scale="6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view="pageBreakPreview" zoomScaleNormal="85" zoomScaleSheetLayoutView="100" workbookViewId="0">
      <selection activeCell="A3" sqref="A3:A59"/>
    </sheetView>
  </sheetViews>
  <sheetFormatPr defaultRowHeight="15" x14ac:dyDescent="0.25"/>
  <cols>
    <col min="1" max="1" width="7.85546875" style="35" customWidth="1"/>
    <col min="2" max="4" width="24.7109375" style="35" customWidth="1"/>
    <col min="5" max="5" width="23.28515625" style="57" customWidth="1"/>
    <col min="6" max="7" width="10.140625" style="58" customWidth="1"/>
    <col min="8" max="8" width="23.85546875" style="59" customWidth="1"/>
    <col min="9" max="9" width="9.28515625" style="60" customWidth="1"/>
    <col min="10" max="10" width="20" style="60" customWidth="1"/>
    <col min="11" max="12" width="9.85546875" style="60" customWidth="1"/>
    <col min="13" max="13" width="9.28515625" style="61" customWidth="1"/>
    <col min="14" max="16384" width="9.140625" style="35"/>
  </cols>
  <sheetData>
    <row r="1" spans="1:13" ht="21" x14ac:dyDescent="0.35">
      <c r="A1" s="175" t="s">
        <v>197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</row>
    <row r="2" spans="1:13" s="41" customFormat="1" ht="52.5" customHeight="1" x14ac:dyDescent="0.25">
      <c r="A2" s="36" t="s">
        <v>198</v>
      </c>
      <c r="B2" s="36" t="s">
        <v>2</v>
      </c>
      <c r="C2" s="36" t="s">
        <v>5</v>
      </c>
      <c r="D2" s="36" t="s">
        <v>4</v>
      </c>
      <c r="E2" s="37" t="s">
        <v>199</v>
      </c>
      <c r="F2" s="38" t="s">
        <v>8</v>
      </c>
      <c r="G2" s="39" t="s">
        <v>149</v>
      </c>
      <c r="H2" s="37" t="s">
        <v>200</v>
      </c>
      <c r="I2" s="38" t="s">
        <v>8</v>
      </c>
      <c r="J2" s="169" t="s">
        <v>586</v>
      </c>
      <c r="K2" s="170" t="s">
        <v>587</v>
      </c>
      <c r="L2" s="169" t="s">
        <v>541</v>
      </c>
      <c r="M2" s="40" t="s">
        <v>9</v>
      </c>
    </row>
    <row r="3" spans="1:13" ht="75" customHeight="1" x14ac:dyDescent="0.25">
      <c r="A3" s="42">
        <v>1</v>
      </c>
      <c r="B3" s="43" t="s">
        <v>201</v>
      </c>
      <c r="C3" s="43" t="s">
        <v>202</v>
      </c>
      <c r="D3" s="43" t="s">
        <v>157</v>
      </c>
      <c r="E3" s="44" t="s">
        <v>203</v>
      </c>
      <c r="F3" s="45">
        <v>10</v>
      </c>
      <c r="G3" s="46">
        <f>F3*2</f>
        <v>20</v>
      </c>
      <c r="H3" s="47" t="s">
        <v>204</v>
      </c>
      <c r="I3" s="46">
        <v>17</v>
      </c>
      <c r="J3" s="47" t="s">
        <v>600</v>
      </c>
      <c r="K3" s="48">
        <v>16</v>
      </c>
      <c r="L3" s="48">
        <f>K3*2</f>
        <v>32</v>
      </c>
      <c r="M3" s="49">
        <f>G3+I3+L3</f>
        <v>69</v>
      </c>
    </row>
    <row r="4" spans="1:13" s="41" customFormat="1" ht="41.25" customHeight="1" x14ac:dyDescent="0.25">
      <c r="A4" s="42">
        <v>2</v>
      </c>
      <c r="B4" s="50" t="s">
        <v>205</v>
      </c>
      <c r="C4" s="50" t="s">
        <v>206</v>
      </c>
      <c r="D4" s="50" t="s">
        <v>157</v>
      </c>
      <c r="E4" s="44" t="s">
        <v>207</v>
      </c>
      <c r="F4" s="45">
        <v>45</v>
      </c>
      <c r="G4" s="46">
        <f>F4*2</f>
        <v>90</v>
      </c>
      <c r="H4" s="51" t="s">
        <v>208</v>
      </c>
      <c r="I4" s="48">
        <v>17</v>
      </c>
      <c r="J4" s="51" t="s">
        <v>601</v>
      </c>
      <c r="K4" s="48">
        <v>44</v>
      </c>
      <c r="L4" s="48">
        <f>K4*2</f>
        <v>88</v>
      </c>
      <c r="M4" s="49">
        <f>G4+I4+L4</f>
        <v>195</v>
      </c>
    </row>
    <row r="5" spans="1:13" ht="24.75" customHeight="1" x14ac:dyDescent="0.25">
      <c r="A5" s="42">
        <v>3</v>
      </c>
      <c r="B5" s="50" t="s">
        <v>209</v>
      </c>
      <c r="C5" s="50" t="s">
        <v>210</v>
      </c>
      <c r="D5" s="50" t="s">
        <v>157</v>
      </c>
      <c r="E5" s="52" t="s">
        <v>211</v>
      </c>
      <c r="F5" s="45">
        <v>25</v>
      </c>
      <c r="G5" s="46">
        <f>F5*2</f>
        <v>50</v>
      </c>
      <c r="H5" s="51" t="s">
        <v>212</v>
      </c>
      <c r="I5" s="48">
        <v>49</v>
      </c>
      <c r="J5" s="51" t="s">
        <v>602</v>
      </c>
      <c r="K5" s="48">
        <v>62</v>
      </c>
      <c r="L5" s="48">
        <f>K5*2</f>
        <v>124</v>
      </c>
      <c r="M5" s="49">
        <f>G5+I5+L5</f>
        <v>223</v>
      </c>
    </row>
    <row r="6" spans="1:13" ht="24.75" customHeight="1" x14ac:dyDescent="0.25">
      <c r="A6" s="42">
        <v>4</v>
      </c>
      <c r="B6" s="53" t="s">
        <v>221</v>
      </c>
      <c r="C6" s="53" t="s">
        <v>222</v>
      </c>
      <c r="D6" s="53" t="s">
        <v>48</v>
      </c>
      <c r="E6" s="52" t="s">
        <v>223</v>
      </c>
      <c r="F6" s="45">
        <v>64</v>
      </c>
      <c r="G6" s="46">
        <f>F6*2</f>
        <v>128</v>
      </c>
      <c r="H6" s="51" t="s">
        <v>224</v>
      </c>
      <c r="I6" s="48">
        <v>60</v>
      </c>
      <c r="J6" s="51" t="s">
        <v>603</v>
      </c>
      <c r="K6" s="48">
        <v>130</v>
      </c>
      <c r="L6" s="48">
        <f>K6*2</f>
        <v>260</v>
      </c>
      <c r="M6" s="49">
        <f>G6+I6+L6</f>
        <v>448</v>
      </c>
    </row>
    <row r="7" spans="1:13" ht="24.75" customHeight="1" x14ac:dyDescent="0.25">
      <c r="A7" s="42">
        <v>5</v>
      </c>
      <c r="B7" s="50" t="s">
        <v>213</v>
      </c>
      <c r="C7" s="50" t="s">
        <v>214</v>
      </c>
      <c r="D7" s="50" t="s">
        <v>17</v>
      </c>
      <c r="E7" s="52" t="s">
        <v>215</v>
      </c>
      <c r="F7" s="45">
        <v>44</v>
      </c>
      <c r="G7" s="46">
        <f>F7*2</f>
        <v>88</v>
      </c>
      <c r="H7" s="51" t="s">
        <v>216</v>
      </c>
      <c r="I7" s="48">
        <v>50</v>
      </c>
      <c r="J7" s="51" t="s">
        <v>14</v>
      </c>
      <c r="K7" s="48">
        <f>33*6+64</f>
        <v>262</v>
      </c>
      <c r="L7" s="48">
        <f>K7*2</f>
        <v>524</v>
      </c>
      <c r="M7" s="49">
        <f>G7+I7+L7</f>
        <v>662</v>
      </c>
    </row>
    <row r="8" spans="1:13" ht="24.75" customHeight="1" x14ac:dyDescent="0.25">
      <c r="A8" s="42">
        <v>6</v>
      </c>
      <c r="B8" s="50" t="s">
        <v>217</v>
      </c>
      <c r="C8" s="50" t="s">
        <v>218</v>
      </c>
      <c r="D8" s="50" t="s">
        <v>157</v>
      </c>
      <c r="E8" s="52" t="s">
        <v>219</v>
      </c>
      <c r="F8" s="45">
        <v>60</v>
      </c>
      <c r="G8" s="46">
        <f>F8*2</f>
        <v>120</v>
      </c>
      <c r="H8" s="51" t="s">
        <v>220</v>
      </c>
      <c r="I8" s="48">
        <v>43</v>
      </c>
      <c r="J8" s="51" t="s">
        <v>14</v>
      </c>
      <c r="K8" s="48">
        <f>33*6+64</f>
        <v>262</v>
      </c>
      <c r="L8" s="48">
        <f>K8*2</f>
        <v>524</v>
      </c>
      <c r="M8" s="49">
        <f>G8+I8+L8</f>
        <v>687</v>
      </c>
    </row>
    <row r="9" spans="1:13" s="41" customFormat="1" ht="24.75" customHeight="1" x14ac:dyDescent="0.25">
      <c r="A9" s="42">
        <v>7</v>
      </c>
      <c r="B9" s="53" t="s">
        <v>233</v>
      </c>
      <c r="C9" s="53" t="s">
        <v>234</v>
      </c>
      <c r="D9" s="53" t="s">
        <v>29</v>
      </c>
      <c r="E9" s="52" t="s">
        <v>235</v>
      </c>
      <c r="F9" s="45">
        <v>71</v>
      </c>
      <c r="G9" s="46">
        <f>F9*2</f>
        <v>142</v>
      </c>
      <c r="H9" s="51" t="s">
        <v>236</v>
      </c>
      <c r="I9" s="48">
        <v>51</v>
      </c>
      <c r="J9" s="51" t="s">
        <v>14</v>
      </c>
      <c r="K9" s="48">
        <f>33*6+64</f>
        <v>262</v>
      </c>
      <c r="L9" s="48">
        <f>K9*2</f>
        <v>524</v>
      </c>
      <c r="M9" s="49">
        <f>G9+I9+L9</f>
        <v>717</v>
      </c>
    </row>
    <row r="10" spans="1:13" ht="24.75" customHeight="1" x14ac:dyDescent="0.25">
      <c r="A10" s="42">
        <v>8</v>
      </c>
      <c r="B10" s="50" t="s">
        <v>229</v>
      </c>
      <c r="C10" s="50" t="s">
        <v>230</v>
      </c>
      <c r="D10" s="50" t="s">
        <v>48</v>
      </c>
      <c r="E10" s="52" t="s">
        <v>231</v>
      </c>
      <c r="F10" s="45">
        <v>59</v>
      </c>
      <c r="G10" s="46">
        <f>F10*2</f>
        <v>118</v>
      </c>
      <c r="H10" s="51" t="s">
        <v>232</v>
      </c>
      <c r="I10" s="48">
        <v>77</v>
      </c>
      <c r="J10" s="51" t="s">
        <v>14</v>
      </c>
      <c r="K10" s="48">
        <f>33*6+64</f>
        <v>262</v>
      </c>
      <c r="L10" s="48">
        <f>K10*2</f>
        <v>524</v>
      </c>
      <c r="M10" s="49">
        <f>G10+I10+L10</f>
        <v>719</v>
      </c>
    </row>
    <row r="11" spans="1:13" ht="24.75" customHeight="1" x14ac:dyDescent="0.25">
      <c r="A11" s="42">
        <v>9</v>
      </c>
      <c r="B11" s="50" t="s">
        <v>225</v>
      </c>
      <c r="C11" s="50" t="s">
        <v>226</v>
      </c>
      <c r="D11" s="50" t="s">
        <v>17</v>
      </c>
      <c r="E11" s="52" t="s">
        <v>227</v>
      </c>
      <c r="F11" s="45">
        <v>75</v>
      </c>
      <c r="G11" s="46">
        <f>F11*2</f>
        <v>150</v>
      </c>
      <c r="H11" s="51" t="s">
        <v>228</v>
      </c>
      <c r="I11" s="48">
        <v>46</v>
      </c>
      <c r="J11" s="51" t="s">
        <v>14</v>
      </c>
      <c r="K11" s="48">
        <f>33*6+64</f>
        <v>262</v>
      </c>
      <c r="L11" s="48">
        <f>K11*2</f>
        <v>524</v>
      </c>
      <c r="M11" s="49">
        <f>G11+I11+L11</f>
        <v>720</v>
      </c>
    </row>
    <row r="12" spans="1:13" ht="24.75" customHeight="1" x14ac:dyDescent="0.25">
      <c r="A12" s="42">
        <v>10</v>
      </c>
      <c r="B12" s="53" t="s">
        <v>237</v>
      </c>
      <c r="C12" s="53" t="s">
        <v>238</v>
      </c>
      <c r="D12" s="53" t="s">
        <v>48</v>
      </c>
      <c r="E12" s="52" t="s">
        <v>239</v>
      </c>
      <c r="F12" s="45">
        <v>103</v>
      </c>
      <c r="G12" s="46">
        <f>F12*2</f>
        <v>206</v>
      </c>
      <c r="H12" s="51" t="s">
        <v>240</v>
      </c>
      <c r="I12" s="48">
        <v>110</v>
      </c>
      <c r="J12" s="51" t="s">
        <v>14</v>
      </c>
      <c r="K12" s="48">
        <f>33*6+64</f>
        <v>262</v>
      </c>
      <c r="L12" s="48">
        <f>K12*2</f>
        <v>524</v>
      </c>
      <c r="M12" s="49">
        <f>G12+I12+L12</f>
        <v>840</v>
      </c>
    </row>
    <row r="13" spans="1:13" ht="24.75" customHeight="1" x14ac:dyDescent="0.25">
      <c r="A13" s="42">
        <v>11</v>
      </c>
      <c r="B13" s="50" t="s">
        <v>241</v>
      </c>
      <c r="C13" s="50" t="s">
        <v>242</v>
      </c>
      <c r="D13" s="50" t="s">
        <v>157</v>
      </c>
      <c r="E13" s="51" t="s">
        <v>243</v>
      </c>
      <c r="F13" s="45">
        <v>120</v>
      </c>
      <c r="G13" s="46">
        <f>F13*2</f>
        <v>240</v>
      </c>
      <c r="H13" s="51" t="s">
        <v>244</v>
      </c>
      <c r="I13" s="48">
        <v>115</v>
      </c>
      <c r="J13" s="51" t="s">
        <v>14</v>
      </c>
      <c r="K13" s="48">
        <f>33*6+64</f>
        <v>262</v>
      </c>
      <c r="L13" s="48">
        <f>K13*2</f>
        <v>524</v>
      </c>
      <c r="M13" s="49">
        <f>G13+I13+L13</f>
        <v>879</v>
      </c>
    </row>
    <row r="14" spans="1:13" ht="24.75" customHeight="1" x14ac:dyDescent="0.25">
      <c r="A14" s="42">
        <v>12</v>
      </c>
      <c r="B14" s="50" t="s">
        <v>245</v>
      </c>
      <c r="C14" s="50" t="s">
        <v>246</v>
      </c>
      <c r="D14" s="50" t="s">
        <v>17</v>
      </c>
      <c r="E14" s="52" t="s">
        <v>247</v>
      </c>
      <c r="F14" s="45">
        <v>156</v>
      </c>
      <c r="G14" s="46">
        <f>F14*2</f>
        <v>312</v>
      </c>
      <c r="H14" s="51" t="s">
        <v>248</v>
      </c>
      <c r="I14" s="48">
        <v>87</v>
      </c>
      <c r="J14" s="51" t="s">
        <v>14</v>
      </c>
      <c r="K14" s="48">
        <f>33*6+64</f>
        <v>262</v>
      </c>
      <c r="L14" s="48">
        <f>K14*2</f>
        <v>524</v>
      </c>
      <c r="M14" s="49">
        <f>G14+I14+L14</f>
        <v>923</v>
      </c>
    </row>
    <row r="15" spans="1:13" ht="24.75" customHeight="1" x14ac:dyDescent="0.25">
      <c r="A15" s="42">
        <v>13</v>
      </c>
      <c r="B15" s="55" t="s">
        <v>249</v>
      </c>
      <c r="C15" s="55" t="s">
        <v>250</v>
      </c>
      <c r="D15" s="55" t="s">
        <v>161</v>
      </c>
      <c r="E15" s="52" t="s">
        <v>251</v>
      </c>
      <c r="F15" s="45">
        <v>153</v>
      </c>
      <c r="G15" s="46">
        <f>F15*2</f>
        <v>306</v>
      </c>
      <c r="H15" s="51" t="s">
        <v>252</v>
      </c>
      <c r="I15" s="48">
        <v>122</v>
      </c>
      <c r="J15" s="51" t="s">
        <v>14</v>
      </c>
      <c r="K15" s="48">
        <f>33*6+64</f>
        <v>262</v>
      </c>
      <c r="L15" s="48">
        <f>K15*2</f>
        <v>524</v>
      </c>
      <c r="M15" s="49">
        <f>G15+I15+L15</f>
        <v>952</v>
      </c>
    </row>
    <row r="16" spans="1:13" ht="24.75" customHeight="1" x14ac:dyDescent="0.25">
      <c r="A16" s="42">
        <v>14</v>
      </c>
      <c r="B16" s="50" t="s">
        <v>261</v>
      </c>
      <c r="C16" s="50" t="s">
        <v>262</v>
      </c>
      <c r="D16" s="50" t="s">
        <v>48</v>
      </c>
      <c r="E16" s="51" t="s">
        <v>263</v>
      </c>
      <c r="F16" s="45">
        <v>151</v>
      </c>
      <c r="G16" s="46">
        <f>F16*2</f>
        <v>302</v>
      </c>
      <c r="H16" s="51" t="s">
        <v>264</v>
      </c>
      <c r="I16" s="48">
        <v>151</v>
      </c>
      <c r="J16" s="51" t="s">
        <v>14</v>
      </c>
      <c r="K16" s="48">
        <f>33*6+64</f>
        <v>262</v>
      </c>
      <c r="L16" s="48">
        <f>K16*2</f>
        <v>524</v>
      </c>
      <c r="M16" s="49">
        <f>G16+I16+L16</f>
        <v>977</v>
      </c>
    </row>
    <row r="17" spans="1:13" ht="24.75" customHeight="1" x14ac:dyDescent="0.25">
      <c r="A17" s="42">
        <v>15</v>
      </c>
      <c r="B17" s="53" t="s">
        <v>257</v>
      </c>
      <c r="C17" s="53" t="s">
        <v>258</v>
      </c>
      <c r="D17" s="53" t="s">
        <v>48</v>
      </c>
      <c r="E17" s="52" t="s">
        <v>259</v>
      </c>
      <c r="F17" s="45">
        <v>153</v>
      </c>
      <c r="G17" s="46">
        <f>F17*2</f>
        <v>306</v>
      </c>
      <c r="H17" s="51" t="s">
        <v>260</v>
      </c>
      <c r="I17" s="48">
        <v>148</v>
      </c>
      <c r="J17" s="51" t="s">
        <v>14</v>
      </c>
      <c r="K17" s="48">
        <f>33*6+64</f>
        <v>262</v>
      </c>
      <c r="L17" s="48">
        <f>K17*2</f>
        <v>524</v>
      </c>
      <c r="M17" s="49">
        <f>G17+I17+L17</f>
        <v>978</v>
      </c>
    </row>
    <row r="18" spans="1:13" ht="24.75" customHeight="1" x14ac:dyDescent="0.25">
      <c r="A18" s="42">
        <v>16</v>
      </c>
      <c r="B18" s="50" t="s">
        <v>274</v>
      </c>
      <c r="C18" s="50" t="s">
        <v>275</v>
      </c>
      <c r="D18" s="50" t="s">
        <v>157</v>
      </c>
      <c r="E18" s="52" t="s">
        <v>276</v>
      </c>
      <c r="F18" s="45">
        <v>148</v>
      </c>
      <c r="G18" s="46">
        <f>F18*2</f>
        <v>296</v>
      </c>
      <c r="H18" s="51" t="s">
        <v>277</v>
      </c>
      <c r="I18" s="48">
        <v>179</v>
      </c>
      <c r="J18" s="51" t="s">
        <v>14</v>
      </c>
      <c r="K18" s="48">
        <f>33*6+64</f>
        <v>262</v>
      </c>
      <c r="L18" s="48">
        <f>K18*2</f>
        <v>524</v>
      </c>
      <c r="M18" s="49">
        <f>G18+I18+L18</f>
        <v>999</v>
      </c>
    </row>
    <row r="19" spans="1:13" ht="24.75" customHeight="1" x14ac:dyDescent="0.25">
      <c r="A19" s="42">
        <v>17</v>
      </c>
      <c r="B19" s="50" t="s">
        <v>253</v>
      </c>
      <c r="C19" s="50" t="s">
        <v>254</v>
      </c>
      <c r="D19" s="50" t="s">
        <v>255</v>
      </c>
      <c r="E19" s="51" t="s">
        <v>256</v>
      </c>
      <c r="F19" s="45">
        <v>137</v>
      </c>
      <c r="G19" s="46">
        <f>F19*2</f>
        <v>274</v>
      </c>
      <c r="H19" s="54" t="s">
        <v>14</v>
      </c>
      <c r="I19" s="46">
        <v>290</v>
      </c>
      <c r="J19" s="51" t="s">
        <v>14</v>
      </c>
      <c r="K19" s="48">
        <f>33*6+64</f>
        <v>262</v>
      </c>
      <c r="L19" s="48">
        <f>K19*2</f>
        <v>524</v>
      </c>
      <c r="M19" s="49">
        <f>G19+I19+L19</f>
        <v>1088</v>
      </c>
    </row>
    <row r="20" spans="1:13" ht="24.75" customHeight="1" x14ac:dyDescent="0.25">
      <c r="A20" s="42">
        <v>18</v>
      </c>
      <c r="B20" s="50" t="s">
        <v>281</v>
      </c>
      <c r="C20" s="50" t="s">
        <v>282</v>
      </c>
      <c r="D20" s="50" t="s">
        <v>157</v>
      </c>
      <c r="E20" s="51" t="s">
        <v>283</v>
      </c>
      <c r="F20" s="45">
        <v>139</v>
      </c>
      <c r="G20" s="46">
        <f>F20*2</f>
        <v>278</v>
      </c>
      <c r="H20" s="54" t="s">
        <v>14</v>
      </c>
      <c r="I20" s="46">
        <v>290</v>
      </c>
      <c r="J20" s="51" t="s">
        <v>14</v>
      </c>
      <c r="K20" s="48">
        <f>33*6+64</f>
        <v>262</v>
      </c>
      <c r="L20" s="48">
        <f>K20*2</f>
        <v>524</v>
      </c>
      <c r="M20" s="49">
        <f>G20+I20+L20</f>
        <v>1092</v>
      </c>
    </row>
    <row r="21" spans="1:13" ht="24.75" customHeight="1" x14ac:dyDescent="0.25">
      <c r="A21" s="42">
        <v>19</v>
      </c>
      <c r="B21" s="50" t="s">
        <v>284</v>
      </c>
      <c r="C21" s="50" t="s">
        <v>285</v>
      </c>
      <c r="D21" s="50" t="s">
        <v>161</v>
      </c>
      <c r="E21" s="52" t="s">
        <v>286</v>
      </c>
      <c r="F21" s="45">
        <v>187</v>
      </c>
      <c r="G21" s="46">
        <f>F21*2</f>
        <v>374</v>
      </c>
      <c r="H21" s="51" t="s">
        <v>287</v>
      </c>
      <c r="I21" s="48">
        <v>204</v>
      </c>
      <c r="J21" s="51" t="s">
        <v>14</v>
      </c>
      <c r="K21" s="48">
        <f>33*6+64</f>
        <v>262</v>
      </c>
      <c r="L21" s="48">
        <f>K21*2</f>
        <v>524</v>
      </c>
      <c r="M21" s="49">
        <f>G21+I21+L21</f>
        <v>1102</v>
      </c>
    </row>
    <row r="22" spans="1:13" ht="24.75" customHeight="1" x14ac:dyDescent="0.25">
      <c r="A22" s="42">
        <v>20</v>
      </c>
      <c r="B22" s="50" t="s">
        <v>272</v>
      </c>
      <c r="C22" s="50" t="s">
        <v>49</v>
      </c>
      <c r="D22" s="50" t="s">
        <v>48</v>
      </c>
      <c r="E22" s="52" t="s">
        <v>273</v>
      </c>
      <c r="F22" s="45">
        <v>168</v>
      </c>
      <c r="G22" s="46">
        <f>F22*2</f>
        <v>336</v>
      </c>
      <c r="H22" s="54" t="s">
        <v>14</v>
      </c>
      <c r="I22" s="46">
        <v>290</v>
      </c>
      <c r="J22" s="51" t="s">
        <v>14</v>
      </c>
      <c r="K22" s="48">
        <f>33*6+64</f>
        <v>262</v>
      </c>
      <c r="L22" s="48">
        <f>K22*2</f>
        <v>524</v>
      </c>
      <c r="M22" s="49">
        <f>G22+I22+L22</f>
        <v>1150</v>
      </c>
    </row>
    <row r="23" spans="1:13" ht="24.75" customHeight="1" x14ac:dyDescent="0.25">
      <c r="A23" s="42">
        <v>21</v>
      </c>
      <c r="B23" s="50" t="s">
        <v>308</v>
      </c>
      <c r="C23" s="50" t="s">
        <v>309</v>
      </c>
      <c r="D23" s="50" t="s">
        <v>310</v>
      </c>
      <c r="E23" s="51" t="s">
        <v>311</v>
      </c>
      <c r="F23" s="45">
        <v>211</v>
      </c>
      <c r="G23" s="46">
        <f>F23*2</f>
        <v>422</v>
      </c>
      <c r="H23" s="54" t="s">
        <v>14</v>
      </c>
      <c r="I23" s="46">
        <v>290</v>
      </c>
      <c r="J23" s="51" t="s">
        <v>14</v>
      </c>
      <c r="K23" s="48">
        <f>33*6+64</f>
        <v>262</v>
      </c>
      <c r="L23" s="48">
        <f>K23*2</f>
        <v>524</v>
      </c>
      <c r="M23" s="49">
        <f>G23+I23+L23</f>
        <v>1236</v>
      </c>
    </row>
    <row r="24" spans="1:13" ht="24.75" customHeight="1" x14ac:dyDescent="0.25">
      <c r="A24" s="42">
        <v>22</v>
      </c>
      <c r="B24" s="53" t="s">
        <v>312</v>
      </c>
      <c r="C24" s="53" t="s">
        <v>313</v>
      </c>
      <c r="D24" s="53" t="s">
        <v>157</v>
      </c>
      <c r="E24" s="52" t="s">
        <v>314</v>
      </c>
      <c r="F24" s="45">
        <v>213</v>
      </c>
      <c r="G24" s="46">
        <f>F24*2</f>
        <v>426</v>
      </c>
      <c r="H24" s="54" t="s">
        <v>14</v>
      </c>
      <c r="I24" s="46">
        <v>290</v>
      </c>
      <c r="J24" s="51" t="s">
        <v>14</v>
      </c>
      <c r="K24" s="48">
        <f>33*6+64</f>
        <v>262</v>
      </c>
      <c r="L24" s="48">
        <f>K24*2</f>
        <v>524</v>
      </c>
      <c r="M24" s="49">
        <f>G24+I24+L24</f>
        <v>1240</v>
      </c>
    </row>
    <row r="25" spans="1:13" ht="24.75" customHeight="1" x14ac:dyDescent="0.25">
      <c r="A25" s="42">
        <v>23</v>
      </c>
      <c r="B25" s="50" t="s">
        <v>268</v>
      </c>
      <c r="C25" s="50" t="s">
        <v>269</v>
      </c>
      <c r="D25" s="50" t="s">
        <v>48</v>
      </c>
      <c r="E25" s="52" t="s">
        <v>270</v>
      </c>
      <c r="F25" s="45">
        <v>333</v>
      </c>
      <c r="G25" s="46">
        <f>F25*2</f>
        <v>666</v>
      </c>
      <c r="H25" s="51" t="s">
        <v>271</v>
      </c>
      <c r="I25" s="48">
        <v>68</v>
      </c>
      <c r="J25" s="51" t="s">
        <v>14</v>
      </c>
      <c r="K25" s="48">
        <f>33*6+64</f>
        <v>262</v>
      </c>
      <c r="L25" s="48">
        <f>K25*2</f>
        <v>524</v>
      </c>
      <c r="M25" s="49">
        <f>G25+I25+L25</f>
        <v>1258</v>
      </c>
    </row>
    <row r="26" spans="1:13" ht="24.75" customHeight="1" x14ac:dyDescent="0.25">
      <c r="A26" s="42">
        <v>24</v>
      </c>
      <c r="B26" s="50" t="s">
        <v>317</v>
      </c>
      <c r="C26" s="50" t="s">
        <v>318</v>
      </c>
      <c r="D26" s="50" t="s">
        <v>66</v>
      </c>
      <c r="E26" s="51" t="s">
        <v>319</v>
      </c>
      <c r="F26" s="45">
        <v>229</v>
      </c>
      <c r="G26" s="46">
        <f>F26*2</f>
        <v>458</v>
      </c>
      <c r="H26" s="54" t="s">
        <v>14</v>
      </c>
      <c r="I26" s="46">
        <v>290</v>
      </c>
      <c r="J26" s="51" t="s">
        <v>14</v>
      </c>
      <c r="K26" s="48">
        <f>33*6+64</f>
        <v>262</v>
      </c>
      <c r="L26" s="48">
        <f>K26*2</f>
        <v>524</v>
      </c>
      <c r="M26" s="49">
        <f>G26+I26+L26</f>
        <v>1272</v>
      </c>
    </row>
    <row r="27" spans="1:13" ht="24.75" customHeight="1" x14ac:dyDescent="0.25">
      <c r="A27" s="42">
        <v>25</v>
      </c>
      <c r="B27" s="50" t="s">
        <v>322</v>
      </c>
      <c r="C27" s="50" t="s">
        <v>323</v>
      </c>
      <c r="D27" s="50" t="s">
        <v>157</v>
      </c>
      <c r="E27" s="52" t="s">
        <v>324</v>
      </c>
      <c r="F27" s="45">
        <v>245</v>
      </c>
      <c r="G27" s="46">
        <f>F27*2</f>
        <v>490</v>
      </c>
      <c r="H27" s="54" t="s">
        <v>14</v>
      </c>
      <c r="I27" s="46">
        <v>290</v>
      </c>
      <c r="J27" s="51" t="s">
        <v>14</v>
      </c>
      <c r="K27" s="48">
        <f>33*6+64</f>
        <v>262</v>
      </c>
      <c r="L27" s="48">
        <f>K27*2</f>
        <v>524</v>
      </c>
      <c r="M27" s="49">
        <f>G27+I27+L27</f>
        <v>1304</v>
      </c>
    </row>
    <row r="28" spans="1:13" ht="24.75" customHeight="1" x14ac:dyDescent="0.25">
      <c r="A28" s="42">
        <v>26</v>
      </c>
      <c r="B28" s="53" t="s">
        <v>325</v>
      </c>
      <c r="C28" s="53" t="s">
        <v>326</v>
      </c>
      <c r="D28" s="53" t="s">
        <v>17</v>
      </c>
      <c r="E28" s="52" t="s">
        <v>327</v>
      </c>
      <c r="F28" s="45">
        <v>319</v>
      </c>
      <c r="G28" s="46">
        <f>F28*2</f>
        <v>638</v>
      </c>
      <c r="H28" s="51" t="s">
        <v>328</v>
      </c>
      <c r="I28" s="48">
        <v>143</v>
      </c>
      <c r="J28" s="51" t="s">
        <v>14</v>
      </c>
      <c r="K28" s="48">
        <f>33*6+64</f>
        <v>262</v>
      </c>
      <c r="L28" s="48">
        <f>K28*2</f>
        <v>524</v>
      </c>
      <c r="M28" s="49">
        <f>G28+I28+L28</f>
        <v>1305</v>
      </c>
    </row>
    <row r="29" spans="1:13" ht="24.75" customHeight="1" x14ac:dyDescent="0.25">
      <c r="A29" s="42">
        <v>27</v>
      </c>
      <c r="B29" s="50" t="s">
        <v>329</v>
      </c>
      <c r="C29" s="50" t="s">
        <v>330</v>
      </c>
      <c r="D29" s="50" t="s">
        <v>131</v>
      </c>
      <c r="E29" s="51" t="s">
        <v>331</v>
      </c>
      <c r="F29" s="45">
        <v>246</v>
      </c>
      <c r="G29" s="46">
        <f>F29*2</f>
        <v>492</v>
      </c>
      <c r="H29" s="54" t="s">
        <v>14</v>
      </c>
      <c r="I29" s="46">
        <v>290</v>
      </c>
      <c r="J29" s="51" t="s">
        <v>14</v>
      </c>
      <c r="K29" s="48">
        <f>33*6+64</f>
        <v>262</v>
      </c>
      <c r="L29" s="48">
        <f>K29*2</f>
        <v>524</v>
      </c>
      <c r="M29" s="49">
        <f>G29+I29+L29</f>
        <v>1306</v>
      </c>
    </row>
    <row r="30" spans="1:13" ht="24.75" customHeight="1" x14ac:dyDescent="0.25">
      <c r="A30" s="42">
        <v>28</v>
      </c>
      <c r="B30" s="50" t="s">
        <v>265</v>
      </c>
      <c r="C30" s="50" t="s">
        <v>266</v>
      </c>
      <c r="D30" s="50" t="s">
        <v>157</v>
      </c>
      <c r="E30" s="54" t="s">
        <v>14</v>
      </c>
      <c r="F30" s="45">
        <v>342</v>
      </c>
      <c r="G30" s="46">
        <f>F30*2</f>
        <v>684</v>
      </c>
      <c r="H30" s="51" t="s">
        <v>267</v>
      </c>
      <c r="I30" s="48">
        <v>105</v>
      </c>
      <c r="J30" s="51" t="s">
        <v>14</v>
      </c>
      <c r="K30" s="48">
        <f>33*6+64</f>
        <v>262</v>
      </c>
      <c r="L30" s="48">
        <f>K30*2</f>
        <v>524</v>
      </c>
      <c r="M30" s="49">
        <f>G30+I30+L30</f>
        <v>1313</v>
      </c>
    </row>
    <row r="31" spans="1:13" ht="24.75" customHeight="1" x14ac:dyDescent="0.25">
      <c r="A31" s="42">
        <v>29</v>
      </c>
      <c r="B31" s="50" t="s">
        <v>332</v>
      </c>
      <c r="C31" s="50" t="s">
        <v>333</v>
      </c>
      <c r="D31" s="50" t="s">
        <v>334</v>
      </c>
      <c r="E31" s="51" t="s">
        <v>335</v>
      </c>
      <c r="F31" s="45">
        <v>252</v>
      </c>
      <c r="G31" s="46">
        <f>F31*2</f>
        <v>504</v>
      </c>
      <c r="H31" s="54" t="s">
        <v>14</v>
      </c>
      <c r="I31" s="46">
        <v>290</v>
      </c>
      <c r="J31" s="51" t="s">
        <v>14</v>
      </c>
      <c r="K31" s="48">
        <f>33*6+64</f>
        <v>262</v>
      </c>
      <c r="L31" s="48">
        <f>K31*2</f>
        <v>524</v>
      </c>
      <c r="M31" s="49">
        <f>G31+I31+L31</f>
        <v>1318</v>
      </c>
    </row>
    <row r="32" spans="1:13" ht="24.75" customHeight="1" x14ac:dyDescent="0.25">
      <c r="A32" s="42">
        <v>30</v>
      </c>
      <c r="B32" s="53" t="s">
        <v>288</v>
      </c>
      <c r="C32" s="53" t="s">
        <v>289</v>
      </c>
      <c r="D32" s="53" t="s">
        <v>161</v>
      </c>
      <c r="E32" s="52" t="s">
        <v>270</v>
      </c>
      <c r="F32" s="45">
        <v>333</v>
      </c>
      <c r="G32" s="46">
        <f>F32*2</f>
        <v>666</v>
      </c>
      <c r="H32" s="51" t="s">
        <v>290</v>
      </c>
      <c r="I32" s="48">
        <v>133</v>
      </c>
      <c r="J32" s="51" t="s">
        <v>14</v>
      </c>
      <c r="K32" s="48">
        <f>33*6+64</f>
        <v>262</v>
      </c>
      <c r="L32" s="48">
        <f>K32*2</f>
        <v>524</v>
      </c>
      <c r="M32" s="49">
        <f>G32+I32+L32</f>
        <v>1323</v>
      </c>
    </row>
    <row r="33" spans="1:13" ht="24.75" customHeight="1" x14ac:dyDescent="0.25">
      <c r="A33" s="42">
        <v>31</v>
      </c>
      <c r="B33" s="53" t="s">
        <v>278</v>
      </c>
      <c r="C33" s="53" t="s">
        <v>279</v>
      </c>
      <c r="D33" s="53" t="s">
        <v>48</v>
      </c>
      <c r="E33" s="56" t="s">
        <v>14</v>
      </c>
      <c r="F33" s="45">
        <v>342</v>
      </c>
      <c r="G33" s="46">
        <f>F33*2</f>
        <v>684</v>
      </c>
      <c r="H33" s="51" t="s">
        <v>280</v>
      </c>
      <c r="I33" s="48">
        <v>141</v>
      </c>
      <c r="J33" s="51" t="s">
        <v>14</v>
      </c>
      <c r="K33" s="48">
        <f>33*6+64</f>
        <v>262</v>
      </c>
      <c r="L33" s="48">
        <f>K33*2</f>
        <v>524</v>
      </c>
      <c r="M33" s="49">
        <f>G33+I33+L33</f>
        <v>1349</v>
      </c>
    </row>
    <row r="34" spans="1:13" ht="24.75" customHeight="1" x14ac:dyDescent="0.25">
      <c r="A34" s="42">
        <v>32</v>
      </c>
      <c r="B34" s="50" t="s">
        <v>340</v>
      </c>
      <c r="C34" s="50" t="s">
        <v>341</v>
      </c>
      <c r="D34" s="50" t="s">
        <v>131</v>
      </c>
      <c r="E34" s="51" t="s">
        <v>342</v>
      </c>
      <c r="F34" s="45">
        <v>289</v>
      </c>
      <c r="G34" s="46">
        <f>F34*2</f>
        <v>578</v>
      </c>
      <c r="H34" s="54" t="s">
        <v>14</v>
      </c>
      <c r="I34" s="46">
        <v>290</v>
      </c>
      <c r="J34" s="51" t="s">
        <v>14</v>
      </c>
      <c r="K34" s="48">
        <f>33*6+64</f>
        <v>262</v>
      </c>
      <c r="L34" s="48">
        <f>K34*2</f>
        <v>524</v>
      </c>
      <c r="M34" s="49">
        <f>G34+I34+L34</f>
        <v>1392</v>
      </c>
    </row>
    <row r="35" spans="1:13" ht="24.75" customHeight="1" x14ac:dyDescent="0.25">
      <c r="A35" s="42">
        <v>33</v>
      </c>
      <c r="B35" s="50" t="s">
        <v>344</v>
      </c>
      <c r="C35" s="50" t="s">
        <v>345</v>
      </c>
      <c r="D35" s="50" t="s">
        <v>310</v>
      </c>
      <c r="E35" s="51" t="s">
        <v>346</v>
      </c>
      <c r="F35" s="45">
        <v>294</v>
      </c>
      <c r="G35" s="46">
        <f>F35*2</f>
        <v>588</v>
      </c>
      <c r="H35" s="54" t="s">
        <v>14</v>
      </c>
      <c r="I35" s="46">
        <v>290</v>
      </c>
      <c r="J35" s="51" t="s">
        <v>14</v>
      </c>
      <c r="K35" s="48">
        <f>33*6+64</f>
        <v>262</v>
      </c>
      <c r="L35" s="48">
        <f>K35*2</f>
        <v>524</v>
      </c>
      <c r="M35" s="49">
        <f>G35+I35+L35</f>
        <v>1402</v>
      </c>
    </row>
    <row r="36" spans="1:13" ht="24.75" customHeight="1" x14ac:dyDescent="0.25">
      <c r="A36" s="42">
        <v>34</v>
      </c>
      <c r="B36" s="53" t="s">
        <v>347</v>
      </c>
      <c r="C36" s="53" t="s">
        <v>348</v>
      </c>
      <c r="D36" s="53" t="s">
        <v>349</v>
      </c>
      <c r="E36" s="54" t="s">
        <v>14</v>
      </c>
      <c r="F36" s="45">
        <v>342</v>
      </c>
      <c r="G36" s="46">
        <f>F36*2</f>
        <v>684</v>
      </c>
      <c r="H36" s="51" t="s">
        <v>350</v>
      </c>
      <c r="I36" s="48">
        <v>195</v>
      </c>
      <c r="J36" s="51" t="s">
        <v>14</v>
      </c>
      <c r="K36" s="48">
        <f>33*6+64</f>
        <v>262</v>
      </c>
      <c r="L36" s="48">
        <f>K36*2</f>
        <v>524</v>
      </c>
      <c r="M36" s="49">
        <f>G36+I36+L36</f>
        <v>1403</v>
      </c>
    </row>
    <row r="37" spans="1:13" ht="24.75" customHeight="1" x14ac:dyDescent="0.25">
      <c r="A37" s="42">
        <v>35</v>
      </c>
      <c r="B37" s="50" t="s">
        <v>351</v>
      </c>
      <c r="C37" s="50" t="s">
        <v>352</v>
      </c>
      <c r="D37" s="50" t="s">
        <v>310</v>
      </c>
      <c r="E37" s="51" t="s">
        <v>353</v>
      </c>
      <c r="F37" s="45">
        <v>295</v>
      </c>
      <c r="G37" s="46">
        <f>F37*2</f>
        <v>590</v>
      </c>
      <c r="H37" s="54" t="s">
        <v>14</v>
      </c>
      <c r="I37" s="46">
        <v>290</v>
      </c>
      <c r="J37" s="51" t="s">
        <v>14</v>
      </c>
      <c r="K37" s="48">
        <f>33*6+64</f>
        <v>262</v>
      </c>
      <c r="L37" s="48">
        <f>K37*2</f>
        <v>524</v>
      </c>
      <c r="M37" s="49">
        <f>G37+I37+L37</f>
        <v>1404</v>
      </c>
    </row>
    <row r="38" spans="1:13" ht="24.75" customHeight="1" x14ac:dyDescent="0.25">
      <c r="A38" s="42">
        <v>36</v>
      </c>
      <c r="B38" s="50" t="s">
        <v>305</v>
      </c>
      <c r="C38" s="50" t="s">
        <v>306</v>
      </c>
      <c r="D38" s="50" t="s">
        <v>48</v>
      </c>
      <c r="E38" s="56" t="s">
        <v>14</v>
      </c>
      <c r="F38" s="45">
        <v>342</v>
      </c>
      <c r="G38" s="46">
        <f>F38*2</f>
        <v>684</v>
      </c>
      <c r="H38" s="51" t="s">
        <v>307</v>
      </c>
      <c r="I38" s="48">
        <v>199</v>
      </c>
      <c r="J38" s="51" t="s">
        <v>14</v>
      </c>
      <c r="K38" s="48">
        <f>33*6+64</f>
        <v>262</v>
      </c>
      <c r="L38" s="48">
        <f>K38*2</f>
        <v>524</v>
      </c>
      <c r="M38" s="49">
        <f>G38+I38+L38</f>
        <v>1407</v>
      </c>
    </row>
    <row r="39" spans="1:13" ht="24.75" customHeight="1" x14ac:dyDescent="0.25">
      <c r="A39" s="42">
        <v>37</v>
      </c>
      <c r="B39" s="50" t="s">
        <v>354</v>
      </c>
      <c r="C39" s="50" t="s">
        <v>355</v>
      </c>
      <c r="D39" s="50" t="s">
        <v>17</v>
      </c>
      <c r="E39" s="56" t="s">
        <v>14</v>
      </c>
      <c r="F39" s="45">
        <v>342</v>
      </c>
      <c r="G39" s="46">
        <f>F39*2</f>
        <v>684</v>
      </c>
      <c r="H39" s="51" t="s">
        <v>356</v>
      </c>
      <c r="I39" s="48">
        <v>210</v>
      </c>
      <c r="J39" s="51" t="s">
        <v>14</v>
      </c>
      <c r="K39" s="48">
        <f>33*6+64</f>
        <v>262</v>
      </c>
      <c r="L39" s="48">
        <f>K39*2</f>
        <v>524</v>
      </c>
      <c r="M39" s="49">
        <f>G39+I39+L39</f>
        <v>1418</v>
      </c>
    </row>
    <row r="40" spans="1:13" ht="24.75" customHeight="1" x14ac:dyDescent="0.25">
      <c r="A40" s="42">
        <v>38</v>
      </c>
      <c r="B40" s="53" t="s">
        <v>357</v>
      </c>
      <c r="C40" s="53" t="s">
        <v>358</v>
      </c>
      <c r="D40" s="53" t="s">
        <v>359</v>
      </c>
      <c r="E40" s="52" t="s">
        <v>360</v>
      </c>
      <c r="F40" s="45">
        <v>312</v>
      </c>
      <c r="G40" s="46">
        <f>F40*2</f>
        <v>624</v>
      </c>
      <c r="H40" s="54" t="s">
        <v>14</v>
      </c>
      <c r="I40" s="46">
        <v>290</v>
      </c>
      <c r="J40" s="51" t="s">
        <v>14</v>
      </c>
      <c r="K40" s="48">
        <f>33*6+64</f>
        <v>262</v>
      </c>
      <c r="L40" s="48">
        <f>K40*2</f>
        <v>524</v>
      </c>
      <c r="M40" s="49">
        <f>G40+I40+L40</f>
        <v>1438</v>
      </c>
    </row>
    <row r="41" spans="1:13" ht="24.75" customHeight="1" x14ac:dyDescent="0.25">
      <c r="A41" s="42">
        <v>39</v>
      </c>
      <c r="B41" s="50" t="s">
        <v>361</v>
      </c>
      <c r="C41" s="50" t="s">
        <v>362</v>
      </c>
      <c r="D41" s="50" t="s">
        <v>17</v>
      </c>
      <c r="E41" s="56" t="s">
        <v>14</v>
      </c>
      <c r="F41" s="45">
        <v>342</v>
      </c>
      <c r="G41" s="46">
        <f>F41*2</f>
        <v>684</v>
      </c>
      <c r="H41" s="51" t="s">
        <v>363</v>
      </c>
      <c r="I41" s="48">
        <v>238</v>
      </c>
      <c r="J41" s="51" t="s">
        <v>14</v>
      </c>
      <c r="K41" s="48">
        <f>33*6+64</f>
        <v>262</v>
      </c>
      <c r="L41" s="48">
        <f>K41*2</f>
        <v>524</v>
      </c>
      <c r="M41" s="49">
        <f>G41+I41+L41</f>
        <v>1446</v>
      </c>
    </row>
    <row r="42" spans="1:13" ht="24.75" customHeight="1" x14ac:dyDescent="0.25">
      <c r="A42" s="42">
        <v>40</v>
      </c>
      <c r="B42" s="53" t="s">
        <v>364</v>
      </c>
      <c r="C42" s="53" t="s">
        <v>365</v>
      </c>
      <c r="D42" s="53" t="s">
        <v>17</v>
      </c>
      <c r="E42" s="54" t="s">
        <v>14</v>
      </c>
      <c r="F42" s="45">
        <v>342</v>
      </c>
      <c r="G42" s="46">
        <f>F42*2</f>
        <v>684</v>
      </c>
      <c r="H42" s="51" t="s">
        <v>366</v>
      </c>
      <c r="I42" s="48">
        <v>243</v>
      </c>
      <c r="J42" s="51" t="s">
        <v>14</v>
      </c>
      <c r="K42" s="48">
        <f>33*6+64</f>
        <v>262</v>
      </c>
      <c r="L42" s="48">
        <f>K42*2</f>
        <v>524</v>
      </c>
      <c r="M42" s="49">
        <f>G42+I42+L42</f>
        <v>1451</v>
      </c>
    </row>
    <row r="43" spans="1:13" ht="24.75" customHeight="1" x14ac:dyDescent="0.25">
      <c r="A43" s="42">
        <v>41</v>
      </c>
      <c r="B43" s="53" t="s">
        <v>367</v>
      </c>
      <c r="C43" s="53" t="s">
        <v>368</v>
      </c>
      <c r="D43" s="53" t="s">
        <v>131</v>
      </c>
      <c r="E43" s="51" t="s">
        <v>369</v>
      </c>
      <c r="F43" s="45">
        <v>324</v>
      </c>
      <c r="G43" s="46">
        <f>F43*2</f>
        <v>648</v>
      </c>
      <c r="H43" s="54" t="s">
        <v>14</v>
      </c>
      <c r="I43" s="46">
        <v>290</v>
      </c>
      <c r="J43" s="51" t="s">
        <v>14</v>
      </c>
      <c r="K43" s="48">
        <f>33*6+64</f>
        <v>262</v>
      </c>
      <c r="L43" s="48">
        <f>K43*2</f>
        <v>524</v>
      </c>
      <c r="M43" s="49">
        <f>G43+I43+L43</f>
        <v>1462</v>
      </c>
    </row>
    <row r="44" spans="1:13" ht="24.75" customHeight="1" x14ac:dyDescent="0.25">
      <c r="A44" s="42">
        <v>42</v>
      </c>
      <c r="B44" s="50" t="s">
        <v>370</v>
      </c>
      <c r="C44" s="50" t="s">
        <v>371</v>
      </c>
      <c r="D44" s="50" t="s">
        <v>349</v>
      </c>
      <c r="E44" s="56" t="s">
        <v>14</v>
      </c>
      <c r="F44" s="45">
        <v>342</v>
      </c>
      <c r="G44" s="46">
        <f>F44*2</f>
        <v>684</v>
      </c>
      <c r="H44" s="51" t="s">
        <v>372</v>
      </c>
      <c r="I44" s="48">
        <v>255</v>
      </c>
      <c r="J44" s="51" t="s">
        <v>14</v>
      </c>
      <c r="K44" s="48">
        <f>33*6+64</f>
        <v>262</v>
      </c>
      <c r="L44" s="48">
        <f>K44*2</f>
        <v>524</v>
      </c>
      <c r="M44" s="49">
        <f>G44+I44+L44</f>
        <v>1463</v>
      </c>
    </row>
    <row r="45" spans="1:13" ht="24.75" customHeight="1" x14ac:dyDescent="0.25">
      <c r="A45" s="42">
        <v>43</v>
      </c>
      <c r="B45" s="50" t="s">
        <v>373</v>
      </c>
      <c r="C45" s="50" t="s">
        <v>374</v>
      </c>
      <c r="D45" s="50" t="s">
        <v>48</v>
      </c>
      <c r="E45" s="51" t="s">
        <v>270</v>
      </c>
      <c r="F45" s="45">
        <v>333</v>
      </c>
      <c r="G45" s="46">
        <f>F45*2</f>
        <v>666</v>
      </c>
      <c r="H45" s="54" t="s">
        <v>14</v>
      </c>
      <c r="I45" s="46">
        <v>290</v>
      </c>
      <c r="J45" s="51" t="s">
        <v>14</v>
      </c>
      <c r="K45" s="48">
        <f>33*6+64</f>
        <v>262</v>
      </c>
      <c r="L45" s="48">
        <f>K45*2</f>
        <v>524</v>
      </c>
      <c r="M45" s="49">
        <f>G45+I45+L45</f>
        <v>1480</v>
      </c>
    </row>
    <row r="46" spans="1:13" ht="24.75" customHeight="1" x14ac:dyDescent="0.25">
      <c r="A46" s="42">
        <v>44</v>
      </c>
      <c r="B46" s="50" t="s">
        <v>375</v>
      </c>
      <c r="C46" s="50" t="s">
        <v>376</v>
      </c>
      <c r="D46" s="50" t="s">
        <v>131</v>
      </c>
      <c r="E46" s="51" t="s">
        <v>270</v>
      </c>
      <c r="F46" s="45">
        <v>333</v>
      </c>
      <c r="G46" s="46">
        <f>F46*2</f>
        <v>666</v>
      </c>
      <c r="H46" s="54" t="s">
        <v>14</v>
      </c>
      <c r="I46" s="46">
        <v>290</v>
      </c>
      <c r="J46" s="51" t="s">
        <v>14</v>
      </c>
      <c r="K46" s="48">
        <f>33*6+64</f>
        <v>262</v>
      </c>
      <c r="L46" s="48">
        <f>K46*2</f>
        <v>524</v>
      </c>
      <c r="M46" s="49">
        <f>G46+I46+L46</f>
        <v>1480</v>
      </c>
    </row>
    <row r="47" spans="1:13" ht="24.75" customHeight="1" x14ac:dyDescent="0.25">
      <c r="A47" s="42">
        <v>45</v>
      </c>
      <c r="B47" s="50" t="s">
        <v>291</v>
      </c>
      <c r="C47" s="50" t="s">
        <v>292</v>
      </c>
      <c r="D47" s="50" t="s">
        <v>17</v>
      </c>
      <c r="E47" s="54" t="s">
        <v>14</v>
      </c>
      <c r="F47" s="45">
        <v>342</v>
      </c>
      <c r="G47" s="46">
        <f>F47*2</f>
        <v>684</v>
      </c>
      <c r="H47" s="54" t="s">
        <v>14</v>
      </c>
      <c r="I47" s="46">
        <v>290</v>
      </c>
      <c r="J47" s="51" t="s">
        <v>14</v>
      </c>
      <c r="K47" s="48">
        <f>33*6+64</f>
        <v>262</v>
      </c>
      <c r="L47" s="48">
        <f>K47*2</f>
        <v>524</v>
      </c>
      <c r="M47" s="49">
        <f>G47+I47+L47</f>
        <v>1498</v>
      </c>
    </row>
    <row r="48" spans="1:13" ht="24.75" customHeight="1" x14ac:dyDescent="0.25">
      <c r="A48" s="42">
        <v>46</v>
      </c>
      <c r="B48" s="50" t="s">
        <v>293</v>
      </c>
      <c r="C48" s="50" t="s">
        <v>294</v>
      </c>
      <c r="D48" s="50" t="s">
        <v>48</v>
      </c>
      <c r="E48" s="56" t="s">
        <v>14</v>
      </c>
      <c r="F48" s="45">
        <v>342</v>
      </c>
      <c r="G48" s="46">
        <f>F48*2</f>
        <v>684</v>
      </c>
      <c r="H48" s="54" t="s">
        <v>14</v>
      </c>
      <c r="I48" s="46">
        <v>290</v>
      </c>
      <c r="J48" s="51" t="s">
        <v>14</v>
      </c>
      <c r="K48" s="48">
        <f>33*6+64</f>
        <v>262</v>
      </c>
      <c r="L48" s="48">
        <f>K48*2</f>
        <v>524</v>
      </c>
      <c r="M48" s="49">
        <f>G48+I48+L48</f>
        <v>1498</v>
      </c>
    </row>
    <row r="49" spans="1:13" ht="24.75" customHeight="1" x14ac:dyDescent="0.25">
      <c r="A49" s="42">
        <v>47</v>
      </c>
      <c r="B49" s="50" t="s">
        <v>295</v>
      </c>
      <c r="C49" s="50" t="s">
        <v>296</v>
      </c>
      <c r="D49" s="50" t="s">
        <v>157</v>
      </c>
      <c r="E49" s="56" t="s">
        <v>14</v>
      </c>
      <c r="F49" s="45">
        <v>342</v>
      </c>
      <c r="G49" s="46">
        <f>F49*2</f>
        <v>684</v>
      </c>
      <c r="H49" s="54" t="s">
        <v>14</v>
      </c>
      <c r="I49" s="46">
        <v>290</v>
      </c>
      <c r="J49" s="51" t="s">
        <v>14</v>
      </c>
      <c r="K49" s="48">
        <f>33*6+64</f>
        <v>262</v>
      </c>
      <c r="L49" s="48">
        <f>K49*2</f>
        <v>524</v>
      </c>
      <c r="M49" s="49">
        <f>G49+I49+L49</f>
        <v>1498</v>
      </c>
    </row>
    <row r="50" spans="1:13" ht="24.75" customHeight="1" x14ac:dyDescent="0.25">
      <c r="A50" s="42">
        <v>48</v>
      </c>
      <c r="B50" s="50" t="s">
        <v>297</v>
      </c>
      <c r="C50" s="50" t="s">
        <v>298</v>
      </c>
      <c r="D50" s="50" t="s">
        <v>66</v>
      </c>
      <c r="E50" s="56" t="s">
        <v>14</v>
      </c>
      <c r="F50" s="45">
        <v>342</v>
      </c>
      <c r="G50" s="46">
        <f>F50*2</f>
        <v>684</v>
      </c>
      <c r="H50" s="54" t="s">
        <v>14</v>
      </c>
      <c r="I50" s="46">
        <v>290</v>
      </c>
      <c r="J50" s="51" t="s">
        <v>14</v>
      </c>
      <c r="K50" s="48">
        <f>33*6+64</f>
        <v>262</v>
      </c>
      <c r="L50" s="48">
        <f>K50*2</f>
        <v>524</v>
      </c>
      <c r="M50" s="49">
        <f>G50+I50+L50</f>
        <v>1498</v>
      </c>
    </row>
    <row r="51" spans="1:13" ht="24.75" customHeight="1" x14ac:dyDescent="0.25">
      <c r="A51" s="42">
        <v>49</v>
      </c>
      <c r="B51" s="50" t="s">
        <v>299</v>
      </c>
      <c r="C51" s="50" t="s">
        <v>300</v>
      </c>
      <c r="D51" s="50" t="s">
        <v>48</v>
      </c>
      <c r="E51" s="56" t="s">
        <v>14</v>
      </c>
      <c r="F51" s="45">
        <v>342</v>
      </c>
      <c r="G51" s="46">
        <f>F51*2</f>
        <v>684</v>
      </c>
      <c r="H51" s="54" t="s">
        <v>14</v>
      </c>
      <c r="I51" s="46">
        <v>290</v>
      </c>
      <c r="J51" s="51" t="s">
        <v>14</v>
      </c>
      <c r="K51" s="48">
        <f>33*6+64</f>
        <v>262</v>
      </c>
      <c r="L51" s="48">
        <f>K51*2</f>
        <v>524</v>
      </c>
      <c r="M51" s="49">
        <f>G51+I51+L51</f>
        <v>1498</v>
      </c>
    </row>
    <row r="52" spans="1:13" ht="24.75" customHeight="1" x14ac:dyDescent="0.25">
      <c r="A52" s="42">
        <v>50</v>
      </c>
      <c r="B52" s="50" t="s">
        <v>301</v>
      </c>
      <c r="C52" s="50" t="s">
        <v>302</v>
      </c>
      <c r="D52" s="50" t="s">
        <v>111</v>
      </c>
      <c r="E52" s="54" t="s">
        <v>14</v>
      </c>
      <c r="F52" s="45">
        <v>342</v>
      </c>
      <c r="G52" s="46">
        <f>F52*2</f>
        <v>684</v>
      </c>
      <c r="H52" s="54" t="s">
        <v>14</v>
      </c>
      <c r="I52" s="46">
        <v>290</v>
      </c>
      <c r="J52" s="51" t="s">
        <v>14</v>
      </c>
      <c r="K52" s="48">
        <f>33*6+64</f>
        <v>262</v>
      </c>
      <c r="L52" s="48">
        <f>K52*2</f>
        <v>524</v>
      </c>
      <c r="M52" s="49">
        <f>G52+I52+L52</f>
        <v>1498</v>
      </c>
    </row>
    <row r="53" spans="1:13" ht="24.75" customHeight="1" x14ac:dyDescent="0.25">
      <c r="A53" s="42">
        <v>51</v>
      </c>
      <c r="B53" s="50" t="s">
        <v>303</v>
      </c>
      <c r="C53" s="50" t="s">
        <v>304</v>
      </c>
      <c r="D53" s="50" t="s">
        <v>157</v>
      </c>
      <c r="E53" s="56" t="s">
        <v>14</v>
      </c>
      <c r="F53" s="45">
        <v>342</v>
      </c>
      <c r="G53" s="46">
        <f>F53*2</f>
        <v>684</v>
      </c>
      <c r="H53" s="54" t="s">
        <v>14</v>
      </c>
      <c r="I53" s="46">
        <v>290</v>
      </c>
      <c r="J53" s="51" t="s">
        <v>14</v>
      </c>
      <c r="K53" s="48">
        <f>33*6+64</f>
        <v>262</v>
      </c>
      <c r="L53" s="48">
        <f>K53*2</f>
        <v>524</v>
      </c>
      <c r="M53" s="49">
        <f>G53+I53+L53</f>
        <v>1498</v>
      </c>
    </row>
    <row r="54" spans="1:13" ht="24.75" customHeight="1" x14ac:dyDescent="0.25">
      <c r="A54" s="42">
        <v>52</v>
      </c>
      <c r="B54" s="50" t="s">
        <v>315</v>
      </c>
      <c r="C54" s="50" t="s">
        <v>316</v>
      </c>
      <c r="D54" s="50" t="s">
        <v>17</v>
      </c>
      <c r="E54" s="54" t="s">
        <v>14</v>
      </c>
      <c r="F54" s="45">
        <v>342</v>
      </c>
      <c r="G54" s="46">
        <f>F54*2</f>
        <v>684</v>
      </c>
      <c r="H54" s="54" t="s">
        <v>14</v>
      </c>
      <c r="I54" s="46">
        <v>290</v>
      </c>
      <c r="J54" s="51" t="s">
        <v>14</v>
      </c>
      <c r="K54" s="48">
        <f>33*6+64</f>
        <v>262</v>
      </c>
      <c r="L54" s="48">
        <f>K54*2</f>
        <v>524</v>
      </c>
      <c r="M54" s="49">
        <f>G54+I54+L54</f>
        <v>1498</v>
      </c>
    </row>
    <row r="55" spans="1:13" ht="29.25" customHeight="1" x14ac:dyDescent="0.25">
      <c r="A55" s="42">
        <v>53</v>
      </c>
      <c r="B55" s="50" t="s">
        <v>320</v>
      </c>
      <c r="C55" s="50" t="s">
        <v>321</v>
      </c>
      <c r="D55" s="50" t="s">
        <v>48</v>
      </c>
      <c r="E55" s="56" t="s">
        <v>14</v>
      </c>
      <c r="F55" s="45">
        <v>342</v>
      </c>
      <c r="G55" s="46">
        <f>F55*2</f>
        <v>684</v>
      </c>
      <c r="H55" s="54" t="s">
        <v>14</v>
      </c>
      <c r="I55" s="46">
        <v>290</v>
      </c>
      <c r="J55" s="51" t="s">
        <v>14</v>
      </c>
      <c r="K55" s="48">
        <f>33*6+64</f>
        <v>262</v>
      </c>
      <c r="L55" s="48">
        <f>K55*2</f>
        <v>524</v>
      </c>
      <c r="M55" s="49">
        <f>G55+I55+L55</f>
        <v>1498</v>
      </c>
    </row>
    <row r="56" spans="1:13" ht="24.75" customHeight="1" x14ac:dyDescent="0.25">
      <c r="A56" s="42">
        <v>54</v>
      </c>
      <c r="B56" s="50" t="s">
        <v>336</v>
      </c>
      <c r="C56" s="50" t="s">
        <v>337</v>
      </c>
      <c r="D56" s="50" t="s">
        <v>17</v>
      </c>
      <c r="E56" s="56" t="s">
        <v>14</v>
      </c>
      <c r="F56" s="45">
        <v>342</v>
      </c>
      <c r="G56" s="46">
        <f>F56*2</f>
        <v>684</v>
      </c>
      <c r="H56" s="54" t="s">
        <v>14</v>
      </c>
      <c r="I56" s="46">
        <v>290</v>
      </c>
      <c r="J56" s="51" t="s">
        <v>14</v>
      </c>
      <c r="K56" s="48">
        <f>33*6+64</f>
        <v>262</v>
      </c>
      <c r="L56" s="48">
        <f>K56*2</f>
        <v>524</v>
      </c>
      <c r="M56" s="49">
        <f>G56+I56+L56</f>
        <v>1498</v>
      </c>
    </row>
    <row r="57" spans="1:13" ht="24.75" customHeight="1" x14ac:dyDescent="0.25">
      <c r="A57" s="42">
        <v>55</v>
      </c>
      <c r="B57" s="50" t="s">
        <v>338</v>
      </c>
      <c r="C57" s="50" t="s">
        <v>339</v>
      </c>
      <c r="D57" s="50" t="s">
        <v>48</v>
      </c>
      <c r="E57" s="54" t="s">
        <v>14</v>
      </c>
      <c r="F57" s="45">
        <v>342</v>
      </c>
      <c r="G57" s="46">
        <f>F57*2</f>
        <v>684</v>
      </c>
      <c r="H57" s="54" t="s">
        <v>14</v>
      </c>
      <c r="I57" s="46">
        <v>290</v>
      </c>
      <c r="J57" s="51" t="s">
        <v>14</v>
      </c>
      <c r="K57" s="48">
        <f>33*6+64</f>
        <v>262</v>
      </c>
      <c r="L57" s="48">
        <f>K57*2</f>
        <v>524</v>
      </c>
      <c r="M57" s="49">
        <f>G57+I57+L57</f>
        <v>1498</v>
      </c>
    </row>
    <row r="58" spans="1:13" ht="24.75" customHeight="1" x14ac:dyDescent="0.25">
      <c r="A58" s="42">
        <v>56</v>
      </c>
      <c r="B58" s="50" t="s">
        <v>343</v>
      </c>
      <c r="C58" s="50" t="s">
        <v>52</v>
      </c>
      <c r="D58" s="50" t="s">
        <v>131</v>
      </c>
      <c r="E58" s="56" t="s">
        <v>14</v>
      </c>
      <c r="F58" s="45">
        <v>342</v>
      </c>
      <c r="G58" s="46">
        <f>F58*2</f>
        <v>684</v>
      </c>
      <c r="H58" s="54" t="s">
        <v>14</v>
      </c>
      <c r="I58" s="46">
        <v>290</v>
      </c>
      <c r="J58" s="51" t="s">
        <v>14</v>
      </c>
      <c r="K58" s="48">
        <f>33*6+64</f>
        <v>262</v>
      </c>
      <c r="L58" s="48">
        <f>K58*2</f>
        <v>524</v>
      </c>
      <c r="M58" s="49">
        <f>G58+I58+L58</f>
        <v>1498</v>
      </c>
    </row>
    <row r="59" spans="1:13" ht="24.75" customHeight="1" x14ac:dyDescent="0.25">
      <c r="A59" s="42">
        <v>57</v>
      </c>
      <c r="B59" s="50" t="s">
        <v>377</v>
      </c>
      <c r="C59" s="50" t="s">
        <v>378</v>
      </c>
      <c r="D59" s="50" t="s">
        <v>48</v>
      </c>
      <c r="E59" s="56" t="s">
        <v>14</v>
      </c>
      <c r="F59" s="45">
        <v>342</v>
      </c>
      <c r="G59" s="46">
        <f>F59*2</f>
        <v>684</v>
      </c>
      <c r="H59" s="54" t="s">
        <v>14</v>
      </c>
      <c r="I59" s="46">
        <v>290</v>
      </c>
      <c r="J59" s="51" t="s">
        <v>14</v>
      </c>
      <c r="K59" s="48">
        <f>33*6+64</f>
        <v>262</v>
      </c>
      <c r="L59" s="48">
        <f>K59*2</f>
        <v>524</v>
      </c>
      <c r="M59" s="49">
        <f>G59+I59+L59</f>
        <v>1498</v>
      </c>
    </row>
  </sheetData>
  <autoFilter ref="A2:M2">
    <sortState ref="A3:M59">
      <sortCondition ref="M2"/>
    </sortState>
  </autoFilter>
  <mergeCells count="1">
    <mergeCell ref="A1:M1"/>
  </mergeCells>
  <pageMargins left="0.7" right="0.7" top="0.75" bottom="0.75" header="0.3" footer="0.3"/>
  <pageSetup paperSize="9" scale="62" orientation="landscape" r:id="rId1"/>
  <rowBreaks count="1" manualBreakCount="1"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view="pageBreakPreview" zoomScale="130" zoomScaleNormal="100" zoomScaleSheetLayoutView="130" workbookViewId="0">
      <selection activeCell="E3" sqref="E3"/>
    </sheetView>
  </sheetViews>
  <sheetFormatPr defaultRowHeight="15" x14ac:dyDescent="0.25"/>
  <cols>
    <col min="1" max="1" width="5.42578125" style="33" customWidth="1"/>
    <col min="2" max="2" width="21.7109375" bestFit="1" customWidth="1"/>
    <col min="3" max="3" width="12" customWidth="1"/>
    <col min="4" max="4" width="14.85546875" customWidth="1"/>
    <col min="5" max="5" width="13.140625" style="91" bestFit="1" customWidth="1"/>
    <col min="6" max="6" width="7.85546875" style="91" customWidth="1"/>
    <col min="7" max="7" width="9" style="91" customWidth="1"/>
    <col min="8" max="8" width="21.7109375" style="92" customWidth="1"/>
    <col min="9" max="9" width="7.42578125" style="92" customWidth="1"/>
    <col min="10" max="10" width="17.5703125" style="92" customWidth="1"/>
    <col min="11" max="11" width="9" style="92" customWidth="1"/>
    <col min="12" max="12" width="8.85546875" style="92" customWidth="1"/>
  </cols>
  <sheetData>
    <row r="1" spans="1:13" ht="21" x14ac:dyDescent="0.35">
      <c r="A1" s="176" t="s">
        <v>379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</row>
    <row r="2" spans="1:13" ht="45" x14ac:dyDescent="0.25">
      <c r="A2" s="62" t="s">
        <v>1</v>
      </c>
      <c r="B2" s="63" t="s">
        <v>2</v>
      </c>
      <c r="C2" s="64" t="s">
        <v>5</v>
      </c>
      <c r="D2" s="64" t="s">
        <v>4</v>
      </c>
      <c r="E2" s="65" t="s">
        <v>199</v>
      </c>
      <c r="F2" s="66" t="s">
        <v>8</v>
      </c>
      <c r="G2" s="67" t="s">
        <v>149</v>
      </c>
      <c r="H2" s="37" t="s">
        <v>380</v>
      </c>
      <c r="I2" s="68" t="s">
        <v>8</v>
      </c>
      <c r="J2" s="69" t="s">
        <v>619</v>
      </c>
      <c r="K2" s="68" t="s">
        <v>613</v>
      </c>
      <c r="L2" s="69" t="s">
        <v>627</v>
      </c>
      <c r="M2" s="2" t="s">
        <v>9</v>
      </c>
    </row>
    <row r="3" spans="1:13" ht="60" x14ac:dyDescent="0.25">
      <c r="A3" s="70">
        <v>1</v>
      </c>
      <c r="B3" s="71" t="s">
        <v>381</v>
      </c>
      <c r="C3" s="71" t="s">
        <v>382</v>
      </c>
      <c r="D3" s="71" t="s">
        <v>66</v>
      </c>
      <c r="E3" s="72" t="s">
        <v>383</v>
      </c>
      <c r="F3" s="73">
        <v>8</v>
      </c>
      <c r="G3" s="74">
        <f>F3*2</f>
        <v>16</v>
      </c>
      <c r="H3" s="75" t="s">
        <v>204</v>
      </c>
      <c r="I3" s="76">
        <v>13</v>
      </c>
      <c r="J3" s="77" t="s">
        <v>620</v>
      </c>
      <c r="K3" s="76">
        <v>17</v>
      </c>
      <c r="L3" s="76">
        <f>K3*2</f>
        <v>34</v>
      </c>
      <c r="M3" s="4">
        <f>G3+I3+L3</f>
        <v>63</v>
      </c>
    </row>
    <row r="4" spans="1:13" s="17" customFormat="1" x14ac:dyDescent="0.25">
      <c r="A4" s="70">
        <v>2</v>
      </c>
      <c r="B4" s="71" t="s">
        <v>135</v>
      </c>
      <c r="C4" s="71" t="s">
        <v>136</v>
      </c>
      <c r="D4" s="71" t="s">
        <v>71</v>
      </c>
      <c r="E4" s="79" t="s">
        <v>384</v>
      </c>
      <c r="F4" s="73">
        <v>24</v>
      </c>
      <c r="G4" s="74">
        <f>F4*2</f>
        <v>48</v>
      </c>
      <c r="H4" s="79" t="s">
        <v>385</v>
      </c>
      <c r="I4" s="78">
        <v>13</v>
      </c>
      <c r="J4" s="80" t="s">
        <v>621</v>
      </c>
      <c r="K4" s="78">
        <v>72</v>
      </c>
      <c r="L4" s="76">
        <f>K4*2</f>
        <v>144</v>
      </c>
      <c r="M4" s="4">
        <f>G4+I4+L4</f>
        <v>205</v>
      </c>
    </row>
    <row r="5" spans="1:13" x14ac:dyDescent="0.25">
      <c r="A5" s="70">
        <v>3</v>
      </c>
      <c r="B5" s="6" t="s">
        <v>130</v>
      </c>
      <c r="C5" s="6" t="s">
        <v>132</v>
      </c>
      <c r="D5" s="6" t="s">
        <v>131</v>
      </c>
      <c r="E5" s="79" t="s">
        <v>386</v>
      </c>
      <c r="F5" s="82">
        <v>22</v>
      </c>
      <c r="G5" s="74">
        <f>F5*2</f>
        <v>44</v>
      </c>
      <c r="H5" s="83" t="s">
        <v>14</v>
      </c>
      <c r="I5" s="81">
        <v>70</v>
      </c>
      <c r="J5" s="79" t="s">
        <v>622</v>
      </c>
      <c r="K5" s="81">
        <v>87</v>
      </c>
      <c r="L5" s="76">
        <f>K5*2</f>
        <v>174</v>
      </c>
      <c r="M5" s="4">
        <f>G5+I5+L5</f>
        <v>288</v>
      </c>
    </row>
    <row r="6" spans="1:13" x14ac:dyDescent="0.25">
      <c r="A6" s="70">
        <v>4</v>
      </c>
      <c r="B6" s="6" t="s">
        <v>137</v>
      </c>
      <c r="C6" s="6" t="s">
        <v>138</v>
      </c>
      <c r="D6" s="6" t="s">
        <v>29</v>
      </c>
      <c r="E6" s="79" t="s">
        <v>399</v>
      </c>
      <c r="F6" s="82">
        <v>42</v>
      </c>
      <c r="G6" s="74">
        <f>F6*2</f>
        <v>84</v>
      </c>
      <c r="H6" s="83" t="s">
        <v>14</v>
      </c>
      <c r="I6" s="81">
        <v>70</v>
      </c>
      <c r="J6" s="86" t="s">
        <v>14</v>
      </c>
      <c r="K6" s="76">
        <f>15*6+28</f>
        <v>118</v>
      </c>
      <c r="L6" s="76">
        <f>K6*2</f>
        <v>236</v>
      </c>
      <c r="M6" s="4">
        <f>G6+I6+L6</f>
        <v>390</v>
      </c>
    </row>
    <row r="7" spans="1:13" s="17" customFormat="1" x14ac:dyDescent="0.25">
      <c r="A7" s="70">
        <v>5</v>
      </c>
      <c r="B7" s="6" t="s">
        <v>400</v>
      </c>
      <c r="C7" s="6" t="s">
        <v>401</v>
      </c>
      <c r="D7" s="6" t="s">
        <v>66</v>
      </c>
      <c r="E7" s="79" t="s">
        <v>402</v>
      </c>
      <c r="F7" s="82">
        <v>45</v>
      </c>
      <c r="G7" s="74">
        <f>F7*2</f>
        <v>90</v>
      </c>
      <c r="H7" s="83" t="s">
        <v>14</v>
      </c>
      <c r="I7" s="81">
        <v>70</v>
      </c>
      <c r="J7" s="80" t="s">
        <v>14</v>
      </c>
      <c r="K7" s="76">
        <f>15*6+28</f>
        <v>118</v>
      </c>
      <c r="L7" s="76">
        <f>K7*2</f>
        <v>236</v>
      </c>
      <c r="M7" s="4">
        <f>G7+I7+L7</f>
        <v>396</v>
      </c>
    </row>
    <row r="8" spans="1:13" x14ac:dyDescent="0.25">
      <c r="A8" s="70">
        <v>6</v>
      </c>
      <c r="B8" s="4" t="s">
        <v>403</v>
      </c>
      <c r="C8" s="4" t="s">
        <v>404</v>
      </c>
      <c r="D8" s="4" t="s">
        <v>48</v>
      </c>
      <c r="E8" s="79" t="s">
        <v>405</v>
      </c>
      <c r="F8" s="82">
        <v>66</v>
      </c>
      <c r="G8" s="74">
        <f>F8*2</f>
        <v>132</v>
      </c>
      <c r="H8" s="79" t="s">
        <v>406</v>
      </c>
      <c r="I8" s="76">
        <v>48</v>
      </c>
      <c r="J8" s="86" t="s">
        <v>14</v>
      </c>
      <c r="K8" s="76">
        <f>15*6+28</f>
        <v>118</v>
      </c>
      <c r="L8" s="76">
        <f>K8*2</f>
        <v>236</v>
      </c>
      <c r="M8" s="4">
        <f>G8+I8+L8</f>
        <v>416</v>
      </c>
    </row>
    <row r="9" spans="1:13" x14ac:dyDescent="0.25">
      <c r="A9" s="70">
        <v>7</v>
      </c>
      <c r="B9" s="4" t="s">
        <v>120</v>
      </c>
      <c r="C9" s="4" t="s">
        <v>121</v>
      </c>
      <c r="D9" s="4" t="s">
        <v>17</v>
      </c>
      <c r="E9" s="83" t="s">
        <v>14</v>
      </c>
      <c r="F9" s="85">
        <v>80</v>
      </c>
      <c r="G9" s="74">
        <f>F9*2</f>
        <v>160</v>
      </c>
      <c r="H9" s="79" t="s">
        <v>407</v>
      </c>
      <c r="I9" s="78">
        <v>20</v>
      </c>
      <c r="J9" s="80" t="s">
        <v>14</v>
      </c>
      <c r="K9" s="76">
        <f>15*6+28</f>
        <v>118</v>
      </c>
      <c r="L9" s="76">
        <f>K9*2</f>
        <v>236</v>
      </c>
      <c r="M9" s="4">
        <f>G9+I9+L9</f>
        <v>416</v>
      </c>
    </row>
    <row r="10" spans="1:13" x14ac:dyDescent="0.25">
      <c r="A10" s="70">
        <v>8</v>
      </c>
      <c r="B10" s="4" t="s">
        <v>393</v>
      </c>
      <c r="C10" s="4" t="s">
        <v>394</v>
      </c>
      <c r="D10" s="4" t="s">
        <v>17</v>
      </c>
      <c r="E10" s="83" t="s">
        <v>14</v>
      </c>
      <c r="F10" s="85">
        <v>80</v>
      </c>
      <c r="G10" s="74">
        <f>F10*2</f>
        <v>160</v>
      </c>
      <c r="H10" s="79" t="s">
        <v>395</v>
      </c>
      <c r="I10" s="78">
        <v>22</v>
      </c>
      <c r="J10" s="86" t="s">
        <v>14</v>
      </c>
      <c r="K10" s="76">
        <f>15*6+28</f>
        <v>118</v>
      </c>
      <c r="L10" s="76">
        <f>K10*2</f>
        <v>236</v>
      </c>
      <c r="M10" s="4">
        <f>G10+I10+L10</f>
        <v>418</v>
      </c>
    </row>
    <row r="11" spans="1:13" x14ac:dyDescent="0.25">
      <c r="A11" s="70">
        <v>9</v>
      </c>
      <c r="B11" s="71" t="s">
        <v>396</v>
      </c>
      <c r="C11" s="71" t="s">
        <v>397</v>
      </c>
      <c r="D11" s="71" t="s">
        <v>17</v>
      </c>
      <c r="E11" s="83" t="s">
        <v>14</v>
      </c>
      <c r="F11" s="84">
        <v>80</v>
      </c>
      <c r="G11" s="74">
        <f>F11*2</f>
        <v>160</v>
      </c>
      <c r="H11" s="79" t="s">
        <v>398</v>
      </c>
      <c r="I11" s="76">
        <v>36</v>
      </c>
      <c r="J11" s="80" t="s">
        <v>14</v>
      </c>
      <c r="K11" s="76">
        <f>15*6+28</f>
        <v>118</v>
      </c>
      <c r="L11" s="76">
        <f>K11*2</f>
        <v>236</v>
      </c>
      <c r="M11" s="4">
        <f>G11+I11+L11</f>
        <v>432</v>
      </c>
    </row>
    <row r="12" spans="1:13" x14ac:dyDescent="0.25">
      <c r="A12" s="70">
        <v>10</v>
      </c>
      <c r="B12" s="6" t="s">
        <v>408</v>
      </c>
      <c r="C12" s="6" t="s">
        <v>409</v>
      </c>
      <c r="D12" s="6" t="s">
        <v>334</v>
      </c>
      <c r="E12" s="79" t="s">
        <v>399</v>
      </c>
      <c r="F12" s="82">
        <v>72</v>
      </c>
      <c r="G12" s="74">
        <f>F12*2</f>
        <v>144</v>
      </c>
      <c r="H12" s="83" t="s">
        <v>14</v>
      </c>
      <c r="I12" s="81">
        <v>70</v>
      </c>
      <c r="J12" s="86" t="s">
        <v>14</v>
      </c>
      <c r="K12" s="76">
        <f>15*6+28</f>
        <v>118</v>
      </c>
      <c r="L12" s="76">
        <f>K12*2</f>
        <v>236</v>
      </c>
      <c r="M12" s="4">
        <f>G12+I12+L12</f>
        <v>450</v>
      </c>
    </row>
    <row r="13" spans="1:13" x14ac:dyDescent="0.25">
      <c r="A13" s="70">
        <v>11</v>
      </c>
      <c r="B13" s="88" t="s">
        <v>410</v>
      </c>
      <c r="C13" s="6" t="s">
        <v>411</v>
      </c>
      <c r="D13" s="6" t="s">
        <v>310</v>
      </c>
      <c r="E13" s="79" t="s">
        <v>412</v>
      </c>
      <c r="F13" s="82">
        <v>72</v>
      </c>
      <c r="G13" s="74">
        <f>F13*2</f>
        <v>144</v>
      </c>
      <c r="H13" s="83" t="s">
        <v>14</v>
      </c>
      <c r="I13" s="81">
        <v>70</v>
      </c>
      <c r="J13" s="80" t="s">
        <v>14</v>
      </c>
      <c r="K13" s="76">
        <f>15*6+28</f>
        <v>118</v>
      </c>
      <c r="L13" s="76">
        <f>K13*2</f>
        <v>236</v>
      </c>
      <c r="M13" s="4">
        <f>G13+I13+L13</f>
        <v>450</v>
      </c>
    </row>
    <row r="14" spans="1:13" x14ac:dyDescent="0.25">
      <c r="A14" s="70">
        <v>12</v>
      </c>
      <c r="B14" s="88" t="s">
        <v>387</v>
      </c>
      <c r="C14" s="6" t="s">
        <v>388</v>
      </c>
      <c r="D14" s="6" t="s">
        <v>29</v>
      </c>
      <c r="E14" s="83" t="s">
        <v>14</v>
      </c>
      <c r="F14" s="84">
        <v>80</v>
      </c>
      <c r="G14" s="74">
        <f>F14*2</f>
        <v>160</v>
      </c>
      <c r="H14" s="83" t="s">
        <v>14</v>
      </c>
      <c r="I14" s="81">
        <v>70</v>
      </c>
      <c r="J14" s="86" t="s">
        <v>14</v>
      </c>
      <c r="K14" s="76">
        <f>15*6+28</f>
        <v>118</v>
      </c>
      <c r="L14" s="76">
        <f>K14*2</f>
        <v>236</v>
      </c>
      <c r="M14" s="4">
        <f>G14+I14+L14</f>
        <v>466</v>
      </c>
    </row>
    <row r="15" spans="1:13" x14ac:dyDescent="0.25">
      <c r="A15" s="70">
        <v>13</v>
      </c>
      <c r="B15" s="88" t="s">
        <v>389</v>
      </c>
      <c r="C15" s="6" t="s">
        <v>390</v>
      </c>
      <c r="D15" s="6" t="s">
        <v>131</v>
      </c>
      <c r="E15" s="83" t="s">
        <v>14</v>
      </c>
      <c r="F15" s="85">
        <v>80</v>
      </c>
      <c r="G15" s="74">
        <f>F15*2</f>
        <v>160</v>
      </c>
      <c r="H15" s="83" t="s">
        <v>14</v>
      </c>
      <c r="I15" s="81">
        <v>70</v>
      </c>
      <c r="J15" s="80" t="s">
        <v>14</v>
      </c>
      <c r="K15" s="76">
        <f>15*6+28</f>
        <v>118</v>
      </c>
      <c r="L15" s="76">
        <f>K15*2</f>
        <v>236</v>
      </c>
      <c r="M15" s="4">
        <f>G15+I15+L15</f>
        <v>466</v>
      </c>
    </row>
    <row r="16" spans="1:13" x14ac:dyDescent="0.25">
      <c r="A16" s="70">
        <v>14</v>
      </c>
      <c r="B16" s="6" t="s">
        <v>391</v>
      </c>
      <c r="C16" s="6" t="s">
        <v>392</v>
      </c>
      <c r="D16" s="6" t="s">
        <v>66</v>
      </c>
      <c r="E16" s="83" t="s">
        <v>14</v>
      </c>
      <c r="F16" s="85">
        <v>80</v>
      </c>
      <c r="G16" s="74">
        <f>F16*2</f>
        <v>160</v>
      </c>
      <c r="H16" s="83" t="s">
        <v>14</v>
      </c>
      <c r="I16" s="81">
        <v>70</v>
      </c>
      <c r="J16" s="86" t="s">
        <v>14</v>
      </c>
      <c r="K16" s="76">
        <f>15*6+28</f>
        <v>118</v>
      </c>
      <c r="L16" s="76">
        <f>K16*2</f>
        <v>236</v>
      </c>
      <c r="M16" s="4">
        <f>G16+I16+L16</f>
        <v>466</v>
      </c>
    </row>
    <row r="17" spans="1:2" x14ac:dyDescent="0.25">
      <c r="A17" s="89"/>
      <c r="B17" s="90"/>
    </row>
    <row r="18" spans="1:2" x14ac:dyDescent="0.25">
      <c r="A18" s="89"/>
      <c r="B18" s="90"/>
    </row>
    <row r="19" spans="1:2" x14ac:dyDescent="0.25">
      <c r="A19" s="89"/>
      <c r="B19" s="90"/>
    </row>
    <row r="20" spans="1:2" x14ac:dyDescent="0.25">
      <c r="A20" s="89"/>
      <c r="B20" s="90"/>
    </row>
    <row r="21" spans="1:2" x14ac:dyDescent="0.25">
      <c r="A21" s="89"/>
      <c r="B21" s="90"/>
    </row>
    <row r="22" spans="1:2" x14ac:dyDescent="0.25">
      <c r="A22" s="93"/>
      <c r="B22" s="90"/>
    </row>
  </sheetData>
  <autoFilter ref="A2:M2">
    <sortState ref="A3:M16">
      <sortCondition ref="M2"/>
    </sortState>
  </autoFilter>
  <mergeCells count="1">
    <mergeCell ref="A1:M1"/>
  </mergeCells>
  <pageMargins left="0.7" right="0.7" top="0.75" bottom="0.75" header="0.3" footer="0.3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view="pageBreakPreview" zoomScale="145" zoomScaleNormal="100" zoomScaleSheetLayoutView="145" workbookViewId="0">
      <selection activeCell="B8" sqref="B8"/>
    </sheetView>
  </sheetViews>
  <sheetFormatPr defaultRowHeight="15" x14ac:dyDescent="0.25"/>
  <cols>
    <col min="1" max="1" width="6.5703125" customWidth="1"/>
    <col min="2" max="2" width="31.7109375" customWidth="1"/>
    <col min="3" max="3" width="22.5703125" customWidth="1"/>
    <col min="4" max="4" width="12.5703125" customWidth="1"/>
    <col min="5" max="5" width="14.28515625" style="92" customWidth="1"/>
    <col min="6" max="6" width="7.5703125" style="92" customWidth="1"/>
    <col min="7" max="7" width="6.5703125" style="92" bestFit="1" customWidth="1"/>
    <col min="8" max="8" width="12.42578125" style="92" customWidth="1"/>
    <col min="9" max="9" width="6.5703125" style="92" customWidth="1"/>
    <col min="10" max="10" width="11.28515625" style="92" customWidth="1"/>
    <col min="11" max="11" width="6.5703125" style="92" customWidth="1"/>
    <col min="12" max="12" width="11.42578125" bestFit="1" customWidth="1"/>
  </cols>
  <sheetData>
    <row r="1" spans="1:20" ht="21" x14ac:dyDescent="0.35">
      <c r="A1" s="176" t="s">
        <v>413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</row>
    <row r="2" spans="1:20" ht="60" x14ac:dyDescent="0.25">
      <c r="A2" s="63" t="s">
        <v>1</v>
      </c>
      <c r="B2" s="63" t="s">
        <v>2</v>
      </c>
      <c r="C2" s="63" t="s">
        <v>5</v>
      </c>
      <c r="D2" s="63" t="s">
        <v>414</v>
      </c>
      <c r="E2" s="37" t="s">
        <v>199</v>
      </c>
      <c r="F2" s="37" t="s">
        <v>8</v>
      </c>
      <c r="G2" s="67" t="s">
        <v>415</v>
      </c>
      <c r="H2" s="67" t="s">
        <v>146</v>
      </c>
      <c r="I2" s="67"/>
      <c r="J2" s="67" t="s">
        <v>145</v>
      </c>
      <c r="K2" s="67"/>
      <c r="L2" s="94" t="s">
        <v>416</v>
      </c>
    </row>
    <row r="3" spans="1:20" s="4" customFormat="1" x14ac:dyDescent="0.25">
      <c r="A3" s="97">
        <v>1</v>
      </c>
      <c r="B3" s="4" t="s">
        <v>624</v>
      </c>
      <c r="C3" s="4" t="s">
        <v>625</v>
      </c>
      <c r="D3" s="4" t="s">
        <v>417</v>
      </c>
      <c r="E3" s="87" t="s">
        <v>14</v>
      </c>
      <c r="F3" s="85" t="s">
        <v>626</v>
      </c>
      <c r="G3" s="95">
        <f>F3*2</f>
        <v>34</v>
      </c>
      <c r="H3" s="98"/>
      <c r="I3" s="74"/>
      <c r="J3" s="98"/>
      <c r="K3" s="74"/>
      <c r="L3" s="79">
        <f>G3+I3+K3</f>
        <v>34</v>
      </c>
      <c r="M3" s="90"/>
      <c r="N3" s="90"/>
      <c r="O3" s="90"/>
      <c r="P3" s="90"/>
      <c r="Q3" s="90"/>
      <c r="R3" s="90"/>
      <c r="S3" s="90"/>
      <c r="T3" s="96"/>
    </row>
    <row r="4" spans="1:20" s="4" customFormat="1" x14ac:dyDescent="0.25">
      <c r="A4" s="97">
        <v>2</v>
      </c>
      <c r="B4" s="4" t="s">
        <v>419</v>
      </c>
      <c r="C4" s="4" t="s">
        <v>420</v>
      </c>
      <c r="D4" s="4" t="s">
        <v>417</v>
      </c>
      <c r="E4" s="87" t="s">
        <v>421</v>
      </c>
      <c r="F4" s="85">
        <v>23</v>
      </c>
      <c r="G4" s="95">
        <f>F4*2</f>
        <v>46</v>
      </c>
      <c r="H4" s="98"/>
      <c r="I4" s="74"/>
      <c r="J4" s="98"/>
      <c r="K4" s="74"/>
      <c r="L4" s="79">
        <f>G4+I4+K4</f>
        <v>46</v>
      </c>
      <c r="M4" s="90"/>
      <c r="N4" s="90"/>
      <c r="O4" s="90"/>
      <c r="P4" s="90"/>
      <c r="Q4" s="90"/>
      <c r="R4" s="90"/>
      <c r="S4" s="90"/>
      <c r="T4" s="96"/>
    </row>
    <row r="5" spans="1:20" x14ac:dyDescent="0.25">
      <c r="E5" s="99"/>
      <c r="F5" s="99"/>
      <c r="G5" s="99"/>
      <c r="H5" s="99"/>
      <c r="I5" s="99"/>
      <c r="J5" s="99"/>
      <c r="K5" s="99"/>
      <c r="L5" s="100"/>
    </row>
    <row r="6" spans="1:20" x14ac:dyDescent="0.25">
      <c r="E6" s="99"/>
      <c r="F6" s="99"/>
    </row>
    <row r="7" spans="1:20" x14ac:dyDescent="0.25">
      <c r="E7" s="99"/>
      <c r="F7" s="99"/>
    </row>
    <row r="8" spans="1:20" x14ac:dyDescent="0.25">
      <c r="E8" s="99"/>
      <c r="F8" s="99"/>
    </row>
  </sheetData>
  <autoFilter ref="A2:L2">
    <sortState ref="A3:L4">
      <sortCondition ref="L2"/>
    </sortState>
  </autoFilter>
  <mergeCells count="1">
    <mergeCell ref="A1:L1"/>
  </mergeCells>
  <pageMargins left="0.7" right="0.7" top="0.75" bottom="0.75" header="0.3" footer="0.3"/>
  <pageSetup paperSize="9" scale="87" orientation="landscape" r:id="rId1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"/>
  <sheetViews>
    <sheetView view="pageBreakPreview" zoomScaleNormal="100" zoomScaleSheetLayoutView="100" workbookViewId="0">
      <selection activeCell="L2" sqref="L2"/>
    </sheetView>
  </sheetViews>
  <sheetFormatPr defaultRowHeight="15" x14ac:dyDescent="0.25"/>
  <cols>
    <col min="1" max="1" width="6" customWidth="1"/>
    <col min="2" max="2" width="24.5703125" customWidth="1"/>
    <col min="3" max="3" width="13.5703125" style="92" customWidth="1"/>
    <col min="4" max="4" width="12.42578125" style="92" customWidth="1"/>
    <col min="5" max="5" width="17" style="92" customWidth="1"/>
    <col min="6" max="6" width="11.28515625" style="92" customWidth="1"/>
    <col min="7" max="7" width="12" style="92" customWidth="1"/>
    <col min="8" max="8" width="21.7109375" style="92" customWidth="1"/>
    <col min="9" max="10" width="10.140625" style="135" customWidth="1"/>
    <col min="11" max="11" width="10.5703125" style="135" customWidth="1"/>
    <col min="12" max="12" width="10.140625" style="135" customWidth="1"/>
    <col min="13" max="13" width="12.42578125" style="134" customWidth="1"/>
  </cols>
  <sheetData>
    <row r="1" spans="1:21" ht="20.25" x14ac:dyDescent="0.3">
      <c r="A1" s="177" t="s">
        <v>422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01"/>
      <c r="O1" s="101"/>
      <c r="P1" s="101"/>
      <c r="Q1" s="101"/>
      <c r="R1" s="101"/>
      <c r="S1" s="101"/>
      <c r="T1" s="101"/>
      <c r="U1" s="101"/>
    </row>
    <row r="2" spans="1:21" ht="63" x14ac:dyDescent="0.25">
      <c r="A2" s="12" t="s">
        <v>1</v>
      </c>
      <c r="B2" s="12" t="s">
        <v>2</v>
      </c>
      <c r="C2" s="14" t="s">
        <v>5</v>
      </c>
      <c r="D2" s="14"/>
      <c r="E2" s="102" t="s">
        <v>199</v>
      </c>
      <c r="F2" s="102" t="s">
        <v>6</v>
      </c>
      <c r="G2" s="102" t="s">
        <v>149</v>
      </c>
      <c r="H2" s="102" t="s">
        <v>610</v>
      </c>
      <c r="I2" s="103" t="s">
        <v>587</v>
      </c>
      <c r="J2" s="15" t="s">
        <v>541</v>
      </c>
      <c r="K2" s="15" t="s">
        <v>145</v>
      </c>
      <c r="L2" s="103"/>
      <c r="M2" s="104" t="s">
        <v>423</v>
      </c>
    </row>
    <row r="3" spans="1:21" ht="15.75" x14ac:dyDescent="0.25">
      <c r="A3" s="105">
        <v>1</v>
      </c>
      <c r="B3" s="105" t="s">
        <v>623</v>
      </c>
      <c r="C3" s="106" t="s">
        <v>428</v>
      </c>
      <c r="D3" s="106" t="s">
        <v>429</v>
      </c>
      <c r="E3" s="107" t="s">
        <v>430</v>
      </c>
      <c r="F3" s="108">
        <v>19</v>
      </c>
      <c r="G3" s="109">
        <f>F3*2</f>
        <v>38</v>
      </c>
      <c r="H3" s="107" t="s">
        <v>574</v>
      </c>
      <c r="I3" s="110">
        <v>50</v>
      </c>
      <c r="J3" s="110">
        <f>I3*2</f>
        <v>100</v>
      </c>
      <c r="K3" s="112"/>
      <c r="L3" s="110"/>
      <c r="M3" s="107">
        <f>G3+J3+L3</f>
        <v>138</v>
      </c>
    </row>
    <row r="4" spans="1:21" ht="15.75" x14ac:dyDescent="0.25">
      <c r="A4" s="105">
        <v>2</v>
      </c>
      <c r="B4" s="105" t="s">
        <v>431</v>
      </c>
      <c r="C4" s="113" t="s">
        <v>432</v>
      </c>
      <c r="D4" s="113" t="s">
        <v>157</v>
      </c>
      <c r="E4" s="107" t="s">
        <v>427</v>
      </c>
      <c r="F4" s="108">
        <v>25</v>
      </c>
      <c r="G4" s="109">
        <f>F4*2</f>
        <v>50</v>
      </c>
      <c r="H4" s="107" t="s">
        <v>576</v>
      </c>
      <c r="I4" s="110">
        <v>48</v>
      </c>
      <c r="J4" s="110">
        <f>I4*2</f>
        <v>96</v>
      </c>
      <c r="K4" s="107"/>
      <c r="L4" s="110"/>
      <c r="M4" s="107">
        <f>G4+J4+L4</f>
        <v>146</v>
      </c>
    </row>
    <row r="5" spans="1:21" ht="15.75" x14ac:dyDescent="0.25">
      <c r="A5" s="105">
        <v>3</v>
      </c>
      <c r="B5" s="105" t="s">
        <v>433</v>
      </c>
      <c r="C5" s="111" t="s">
        <v>434</v>
      </c>
      <c r="D5" s="111" t="s">
        <v>157</v>
      </c>
      <c r="E5" s="107" t="s">
        <v>435</v>
      </c>
      <c r="F5" s="108">
        <v>24</v>
      </c>
      <c r="G5" s="109">
        <f>F5*2</f>
        <v>48</v>
      </c>
      <c r="H5" s="107" t="s">
        <v>579</v>
      </c>
      <c r="I5" s="110">
        <v>64</v>
      </c>
      <c r="J5" s="110">
        <f>I5*2</f>
        <v>128</v>
      </c>
      <c r="K5" s="107"/>
      <c r="L5" s="110"/>
      <c r="M5" s="107">
        <f>G5+J5+L5</f>
        <v>176</v>
      </c>
    </row>
    <row r="6" spans="1:21" ht="15.75" x14ac:dyDescent="0.25">
      <c r="A6" s="105">
        <v>4</v>
      </c>
      <c r="B6" s="105" t="s">
        <v>424</v>
      </c>
      <c r="C6" s="111" t="s">
        <v>425</v>
      </c>
      <c r="D6" s="111" t="s">
        <v>157</v>
      </c>
      <c r="E6" s="107" t="s">
        <v>426</v>
      </c>
      <c r="F6" s="108">
        <v>9</v>
      </c>
      <c r="G6" s="109">
        <f>F6*2</f>
        <v>18</v>
      </c>
      <c r="H6" s="107" t="s">
        <v>14</v>
      </c>
      <c r="I6" s="110">
        <v>132</v>
      </c>
      <c r="J6" s="110">
        <f>I6*2</f>
        <v>264</v>
      </c>
      <c r="K6" s="107"/>
      <c r="L6" s="110"/>
      <c r="M6" s="107">
        <f>G6+J6+L6</f>
        <v>282</v>
      </c>
    </row>
    <row r="7" spans="1:21" ht="15.75" x14ac:dyDescent="0.25">
      <c r="A7" s="105">
        <v>5</v>
      </c>
      <c r="B7" s="105" t="s">
        <v>436</v>
      </c>
      <c r="C7" s="114" t="s">
        <v>437</v>
      </c>
      <c r="D7" s="114" t="s">
        <v>17</v>
      </c>
      <c r="E7" s="107" t="s">
        <v>438</v>
      </c>
      <c r="F7" s="108">
        <v>38</v>
      </c>
      <c r="G7" s="109">
        <f>F7*2</f>
        <v>76</v>
      </c>
      <c r="H7" s="107" t="s">
        <v>14</v>
      </c>
      <c r="I7" s="110">
        <v>132</v>
      </c>
      <c r="J7" s="110">
        <f>I7*2</f>
        <v>264</v>
      </c>
      <c r="K7" s="112"/>
      <c r="L7" s="110"/>
      <c r="M7" s="107">
        <f>G7+J7+L7</f>
        <v>340</v>
      </c>
    </row>
    <row r="8" spans="1:21" ht="15.75" x14ac:dyDescent="0.25">
      <c r="A8" s="105">
        <v>6</v>
      </c>
      <c r="B8" s="105" t="s">
        <v>448</v>
      </c>
      <c r="C8" s="111" t="s">
        <v>449</v>
      </c>
      <c r="D8" s="111" t="s">
        <v>443</v>
      </c>
      <c r="E8" s="107" t="s">
        <v>450</v>
      </c>
      <c r="F8" s="108">
        <v>69</v>
      </c>
      <c r="G8" s="109">
        <f>F8*2</f>
        <v>138</v>
      </c>
      <c r="H8" s="107" t="s">
        <v>611</v>
      </c>
      <c r="I8" s="110">
        <v>132</v>
      </c>
      <c r="J8" s="110">
        <f>I8*2</f>
        <v>264</v>
      </c>
      <c r="K8" s="107"/>
      <c r="L8" s="110"/>
      <c r="M8" s="107">
        <f>G8+J8+L8</f>
        <v>402</v>
      </c>
    </row>
    <row r="9" spans="1:21" ht="15.75" x14ac:dyDescent="0.25">
      <c r="A9" s="105">
        <v>7</v>
      </c>
      <c r="B9" s="105" t="s">
        <v>445</v>
      </c>
      <c r="C9" s="111" t="s">
        <v>446</v>
      </c>
      <c r="D9" s="111" t="s">
        <v>443</v>
      </c>
      <c r="E9" s="107" t="s">
        <v>447</v>
      </c>
      <c r="F9" s="108">
        <v>70</v>
      </c>
      <c r="G9" s="109">
        <f>F9*2</f>
        <v>140</v>
      </c>
      <c r="H9" s="107" t="s">
        <v>14</v>
      </c>
      <c r="I9" s="110">
        <v>132</v>
      </c>
      <c r="J9" s="110">
        <f>I9*2</f>
        <v>264</v>
      </c>
      <c r="K9" s="107"/>
      <c r="L9" s="110"/>
      <c r="M9" s="107">
        <f>G9+J9+L9</f>
        <v>404</v>
      </c>
    </row>
    <row r="10" spans="1:21" ht="15.75" x14ac:dyDescent="0.25">
      <c r="A10" s="105">
        <v>8</v>
      </c>
      <c r="B10" s="115" t="s">
        <v>441</v>
      </c>
      <c r="C10" s="118" t="s">
        <v>442</v>
      </c>
      <c r="D10" s="118" t="s">
        <v>443</v>
      </c>
      <c r="E10" s="118" t="s">
        <v>444</v>
      </c>
      <c r="F10" s="114">
        <v>71</v>
      </c>
      <c r="G10" s="109">
        <f>F10*2</f>
        <v>142</v>
      </c>
      <c r="H10" s="107" t="s">
        <v>611</v>
      </c>
      <c r="I10" s="110">
        <v>132</v>
      </c>
      <c r="J10" s="110">
        <f>I10*2</f>
        <v>264</v>
      </c>
      <c r="K10" s="119"/>
      <c r="L10" s="117"/>
      <c r="M10" s="107">
        <f>G10+J10+L10</f>
        <v>406</v>
      </c>
    </row>
    <row r="11" spans="1:21" ht="15.75" x14ac:dyDescent="0.25">
      <c r="A11" s="105">
        <v>9</v>
      </c>
      <c r="B11" s="115" t="s">
        <v>461</v>
      </c>
      <c r="C11" s="118" t="s">
        <v>462</v>
      </c>
      <c r="D11" s="118" t="s">
        <v>443</v>
      </c>
      <c r="E11" s="118" t="s">
        <v>455</v>
      </c>
      <c r="F11" s="114">
        <v>85</v>
      </c>
      <c r="G11" s="109">
        <f>F11*2</f>
        <v>170</v>
      </c>
      <c r="H11" s="107" t="s">
        <v>14</v>
      </c>
      <c r="I11" s="110">
        <v>132</v>
      </c>
      <c r="J11" s="110">
        <f>I11*2</f>
        <v>264</v>
      </c>
      <c r="K11" s="112"/>
      <c r="L11" s="110"/>
      <c r="M11" s="107">
        <f>G11+J11+L11</f>
        <v>434</v>
      </c>
    </row>
    <row r="12" spans="1:21" ht="15.75" x14ac:dyDescent="0.25">
      <c r="A12" s="105">
        <v>10</v>
      </c>
      <c r="B12" s="105" t="s">
        <v>454</v>
      </c>
      <c r="C12" s="111" t="s">
        <v>242</v>
      </c>
      <c r="D12" s="111" t="s">
        <v>131</v>
      </c>
      <c r="E12" s="107" t="s">
        <v>451</v>
      </c>
      <c r="F12" s="108">
        <v>97</v>
      </c>
      <c r="G12" s="109">
        <f>F12*2</f>
        <v>194</v>
      </c>
      <c r="H12" s="107" t="s">
        <v>611</v>
      </c>
      <c r="I12" s="110">
        <v>132</v>
      </c>
      <c r="J12" s="110">
        <f>I12*2</f>
        <v>264</v>
      </c>
      <c r="K12" s="107"/>
      <c r="L12" s="110"/>
      <c r="M12" s="107">
        <f>G12+J12+L12</f>
        <v>458</v>
      </c>
    </row>
    <row r="13" spans="1:21" ht="15.75" x14ac:dyDescent="0.25">
      <c r="A13" s="105">
        <v>11</v>
      </c>
      <c r="B13" s="105" t="s">
        <v>463</v>
      </c>
      <c r="C13" s="111" t="s">
        <v>464</v>
      </c>
      <c r="D13" s="111" t="s">
        <v>443</v>
      </c>
      <c r="E13" s="107" t="s">
        <v>465</v>
      </c>
      <c r="F13" s="108">
        <v>98</v>
      </c>
      <c r="G13" s="109">
        <f>F13*2</f>
        <v>196</v>
      </c>
      <c r="H13" s="107" t="s">
        <v>14</v>
      </c>
      <c r="I13" s="110">
        <v>132</v>
      </c>
      <c r="J13" s="110">
        <f>I13*2</f>
        <v>264</v>
      </c>
      <c r="K13" s="112"/>
      <c r="L13" s="110"/>
      <c r="M13" s="107">
        <f>G13+J13+L13</f>
        <v>460</v>
      </c>
    </row>
    <row r="14" spans="1:21" ht="15.75" x14ac:dyDescent="0.25">
      <c r="A14" s="105">
        <v>12</v>
      </c>
      <c r="B14" s="105" t="s">
        <v>466</v>
      </c>
      <c r="C14" s="111" t="s">
        <v>467</v>
      </c>
      <c r="D14" s="111" t="s">
        <v>443</v>
      </c>
      <c r="E14" s="107" t="s">
        <v>468</v>
      </c>
      <c r="F14" s="108">
        <v>104</v>
      </c>
      <c r="G14" s="109">
        <f>F14*2</f>
        <v>208</v>
      </c>
      <c r="H14" s="107" t="s">
        <v>611</v>
      </c>
      <c r="I14" s="110">
        <v>132</v>
      </c>
      <c r="J14" s="110">
        <f>I14*2</f>
        <v>264</v>
      </c>
      <c r="K14" s="112"/>
      <c r="L14" s="110"/>
      <c r="M14" s="107">
        <f>G14+J14+L14</f>
        <v>472</v>
      </c>
    </row>
    <row r="15" spans="1:21" ht="15.75" x14ac:dyDescent="0.25">
      <c r="A15" s="105">
        <v>13</v>
      </c>
      <c r="B15" s="115" t="s">
        <v>439</v>
      </c>
      <c r="C15" s="116" t="s">
        <v>440</v>
      </c>
      <c r="D15" s="116" t="s">
        <v>157</v>
      </c>
      <c r="E15" s="112" t="s">
        <v>14</v>
      </c>
      <c r="F15" s="108">
        <v>112</v>
      </c>
      <c r="G15" s="109">
        <f>F15*2</f>
        <v>224</v>
      </c>
      <c r="H15" s="107" t="s">
        <v>14</v>
      </c>
      <c r="I15" s="110">
        <v>132</v>
      </c>
      <c r="J15" s="110">
        <f>I15*2</f>
        <v>264</v>
      </c>
      <c r="K15" s="107"/>
      <c r="L15" s="110"/>
      <c r="M15" s="107">
        <f>G15+J15+L15</f>
        <v>488</v>
      </c>
    </row>
    <row r="16" spans="1:21" ht="15.75" x14ac:dyDescent="0.25">
      <c r="A16" s="105">
        <v>14</v>
      </c>
      <c r="B16" s="105" t="s">
        <v>452</v>
      </c>
      <c r="C16" s="111" t="s">
        <v>453</v>
      </c>
      <c r="D16" s="111" t="s">
        <v>157</v>
      </c>
      <c r="E16" s="112" t="s">
        <v>14</v>
      </c>
      <c r="F16" s="108">
        <v>112</v>
      </c>
      <c r="G16" s="109">
        <f>F16*2</f>
        <v>224</v>
      </c>
      <c r="H16" s="107" t="s">
        <v>611</v>
      </c>
      <c r="I16" s="110">
        <v>132</v>
      </c>
      <c r="J16" s="110">
        <f>I16*2</f>
        <v>264</v>
      </c>
      <c r="K16" s="107"/>
      <c r="L16" s="110"/>
      <c r="M16" s="107">
        <f>G16+J16+L16</f>
        <v>488</v>
      </c>
    </row>
    <row r="17" spans="1:13" ht="15.75" x14ac:dyDescent="0.25">
      <c r="A17" s="105">
        <v>15</v>
      </c>
      <c r="B17" s="105" t="s">
        <v>456</v>
      </c>
      <c r="C17" s="111" t="s">
        <v>457</v>
      </c>
      <c r="D17" s="111" t="s">
        <v>443</v>
      </c>
      <c r="E17" s="112" t="s">
        <v>14</v>
      </c>
      <c r="F17" s="108">
        <v>112</v>
      </c>
      <c r="G17" s="109">
        <f>F17*2</f>
        <v>224</v>
      </c>
      <c r="H17" s="107" t="s">
        <v>14</v>
      </c>
      <c r="I17" s="110">
        <v>132</v>
      </c>
      <c r="J17" s="110">
        <f>I17*2</f>
        <v>264</v>
      </c>
      <c r="K17" s="107"/>
      <c r="L17" s="110"/>
      <c r="M17" s="107">
        <f>G17+J17+L17</f>
        <v>488</v>
      </c>
    </row>
    <row r="18" spans="1:13" ht="15.75" x14ac:dyDescent="0.25">
      <c r="A18" s="105">
        <v>16</v>
      </c>
      <c r="B18" s="120" t="s">
        <v>458</v>
      </c>
      <c r="C18" s="116" t="s">
        <v>459</v>
      </c>
      <c r="D18" s="116" t="s">
        <v>460</v>
      </c>
      <c r="E18" s="121" t="s">
        <v>14</v>
      </c>
      <c r="F18" s="116">
        <v>112</v>
      </c>
      <c r="G18" s="122">
        <f>F18*2</f>
        <v>224</v>
      </c>
      <c r="H18" s="107" t="s">
        <v>611</v>
      </c>
      <c r="I18" s="110">
        <v>132</v>
      </c>
      <c r="J18" s="110">
        <f>I18*2</f>
        <v>264</v>
      </c>
      <c r="K18" s="123"/>
      <c r="L18" s="122"/>
      <c r="M18" s="107">
        <f>G18+J18+L18</f>
        <v>488</v>
      </c>
    </row>
    <row r="19" spans="1:13" ht="15.75" x14ac:dyDescent="0.25">
      <c r="A19" s="105">
        <v>17</v>
      </c>
      <c r="B19" s="120" t="s">
        <v>469</v>
      </c>
      <c r="C19" s="116" t="s">
        <v>470</v>
      </c>
      <c r="D19" s="116" t="s">
        <v>443</v>
      </c>
      <c r="E19" s="112" t="s">
        <v>14</v>
      </c>
      <c r="F19" s="108">
        <v>112</v>
      </c>
      <c r="G19" s="109">
        <f>F19*2</f>
        <v>224</v>
      </c>
      <c r="H19" s="107" t="s">
        <v>14</v>
      </c>
      <c r="I19" s="110">
        <v>132</v>
      </c>
      <c r="J19" s="110">
        <f>I19*2</f>
        <v>264</v>
      </c>
      <c r="K19" s="107"/>
      <c r="L19" s="110"/>
      <c r="M19" s="107">
        <f>G19+J19+L19</f>
        <v>488</v>
      </c>
    </row>
  </sheetData>
  <autoFilter ref="A2:M2">
    <sortState ref="A3:M19">
      <sortCondition ref="M2"/>
    </sortState>
  </autoFilter>
  <mergeCells count="1">
    <mergeCell ref="A1:M1"/>
  </mergeCells>
  <pageMargins left="0.7" right="0.7" top="0.75" bottom="0.75" header="0.3" footer="0.3"/>
  <pageSetup paperSize="9" scale="76" orientation="landscape" r:id="rId1"/>
  <colBreaks count="1" manualBreakCount="1">
    <brk id="1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8"/>
  <sheetViews>
    <sheetView view="pageBreakPreview" zoomScale="115" zoomScaleNormal="100" zoomScaleSheetLayoutView="115" workbookViewId="0">
      <selection activeCell="B22" sqref="B22"/>
    </sheetView>
  </sheetViews>
  <sheetFormatPr defaultRowHeight="15" x14ac:dyDescent="0.25"/>
  <cols>
    <col min="1" max="1" width="6" customWidth="1"/>
    <col min="2" max="2" width="19.140625" customWidth="1"/>
    <col min="3" max="4" width="12.42578125" style="92" customWidth="1"/>
    <col min="5" max="5" width="17" style="92" customWidth="1"/>
    <col min="6" max="6" width="7.7109375" style="92" customWidth="1"/>
    <col min="7" max="7" width="10.140625" style="92" customWidth="1"/>
    <col min="8" max="8" width="18.5703125" style="92" customWidth="1"/>
    <col min="9" max="9" width="7.7109375" style="135" customWidth="1"/>
    <col min="10" max="10" width="10.140625" style="135" customWidth="1"/>
    <col min="11" max="11" width="10" style="135" customWidth="1"/>
    <col min="12" max="12" width="7.5703125" style="135" customWidth="1"/>
    <col min="13" max="13" width="12.42578125" style="134" customWidth="1"/>
  </cols>
  <sheetData>
    <row r="1" spans="1:21" ht="21" x14ac:dyDescent="0.35">
      <c r="A1" s="178" t="s">
        <v>471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01"/>
      <c r="O1" s="101"/>
      <c r="P1" s="101"/>
      <c r="Q1" s="101"/>
      <c r="R1" s="101"/>
      <c r="S1" s="101"/>
      <c r="T1" s="101"/>
      <c r="U1" s="101"/>
    </row>
    <row r="2" spans="1:21" ht="60" x14ac:dyDescent="0.25">
      <c r="A2" s="36" t="s">
        <v>1</v>
      </c>
      <c r="B2" s="36" t="s">
        <v>2</v>
      </c>
      <c r="C2" s="124" t="s">
        <v>5</v>
      </c>
      <c r="D2" s="124" t="s">
        <v>4</v>
      </c>
      <c r="E2" s="37" t="s">
        <v>199</v>
      </c>
      <c r="F2" s="125" t="s">
        <v>472</v>
      </c>
      <c r="G2" s="37" t="s">
        <v>149</v>
      </c>
      <c r="H2" s="37" t="s">
        <v>612</v>
      </c>
      <c r="I2" s="125" t="s">
        <v>613</v>
      </c>
      <c r="J2" s="37" t="s">
        <v>541</v>
      </c>
      <c r="K2" s="37" t="s">
        <v>145</v>
      </c>
      <c r="L2" s="125"/>
      <c r="M2" s="126" t="s">
        <v>423</v>
      </c>
    </row>
    <row r="3" spans="1:21" x14ac:dyDescent="0.25">
      <c r="A3" s="43">
        <v>1</v>
      </c>
      <c r="B3" s="43" t="s">
        <v>473</v>
      </c>
      <c r="C3" s="127" t="s">
        <v>474</v>
      </c>
      <c r="D3" s="127" t="s">
        <v>66</v>
      </c>
      <c r="E3" s="128" t="s">
        <v>418</v>
      </c>
      <c r="F3" s="61">
        <v>12</v>
      </c>
      <c r="G3" s="129">
        <f>F3*2</f>
        <v>24</v>
      </c>
      <c r="H3" s="128" t="s">
        <v>421</v>
      </c>
      <c r="I3" s="129">
        <v>21</v>
      </c>
      <c r="J3" s="129">
        <f>I3*2</f>
        <v>42</v>
      </c>
      <c r="K3" s="128"/>
      <c r="L3" s="129"/>
      <c r="M3" s="130">
        <f>G3+J3+L3</f>
        <v>66</v>
      </c>
    </row>
    <row r="4" spans="1:21" x14ac:dyDescent="0.25">
      <c r="A4" s="4">
        <v>2</v>
      </c>
      <c r="B4" s="4" t="s">
        <v>477</v>
      </c>
      <c r="C4" s="79" t="s">
        <v>478</v>
      </c>
      <c r="D4" s="79" t="s">
        <v>29</v>
      </c>
      <c r="E4" s="128" t="s">
        <v>421</v>
      </c>
      <c r="F4" s="84">
        <v>22</v>
      </c>
      <c r="G4" s="129">
        <f>F4*2</f>
        <v>44</v>
      </c>
      <c r="H4" s="80" t="s">
        <v>14</v>
      </c>
      <c r="I4" s="78">
        <v>44</v>
      </c>
      <c r="J4" s="129">
        <f>I4*2</f>
        <v>88</v>
      </c>
      <c r="K4" s="132"/>
      <c r="L4" s="78"/>
      <c r="M4" s="130">
        <f>G4+J4+L4</f>
        <v>132</v>
      </c>
    </row>
    <row r="5" spans="1:21" x14ac:dyDescent="0.25">
      <c r="A5" s="43">
        <v>3</v>
      </c>
      <c r="B5" s="4" t="s">
        <v>475</v>
      </c>
      <c r="C5" s="79" t="s">
        <v>476</v>
      </c>
      <c r="D5" s="79" t="s">
        <v>429</v>
      </c>
      <c r="E5" s="80" t="s">
        <v>14</v>
      </c>
      <c r="F5" s="84">
        <v>32</v>
      </c>
      <c r="G5" s="129">
        <f>F5*2</f>
        <v>64</v>
      </c>
      <c r="H5" s="80" t="s">
        <v>14</v>
      </c>
      <c r="I5" s="78">
        <v>44</v>
      </c>
      <c r="J5" s="129">
        <f>I5*2</f>
        <v>88</v>
      </c>
      <c r="K5" s="131"/>
      <c r="L5" s="78"/>
      <c r="M5" s="130">
        <f>G5+J5+L5</f>
        <v>152</v>
      </c>
    </row>
    <row r="6" spans="1:21" x14ac:dyDescent="0.25">
      <c r="C6" s="99"/>
      <c r="D6" s="99"/>
      <c r="E6" s="99"/>
      <c r="F6" s="99"/>
      <c r="G6" s="99"/>
      <c r="H6" s="99"/>
      <c r="I6" s="133"/>
      <c r="J6" s="133"/>
      <c r="K6" s="133"/>
      <c r="L6" s="133"/>
    </row>
    <row r="7" spans="1:21" x14ac:dyDescent="0.25">
      <c r="C7" s="99"/>
      <c r="D7" s="99"/>
      <c r="E7" s="99"/>
      <c r="F7" s="99"/>
      <c r="G7" s="99"/>
      <c r="H7" s="99"/>
      <c r="I7" s="133"/>
      <c r="J7" s="133"/>
      <c r="K7" s="133"/>
      <c r="L7" s="133"/>
    </row>
    <row r="8" spans="1:21" x14ac:dyDescent="0.25">
      <c r="C8" s="99"/>
      <c r="D8" s="99"/>
      <c r="E8" s="99"/>
      <c r="F8" s="99"/>
      <c r="G8" s="99"/>
      <c r="H8" s="99"/>
      <c r="I8" s="133"/>
      <c r="J8" s="133"/>
      <c r="K8" s="133"/>
      <c r="L8" s="133"/>
    </row>
    <row r="9" spans="1:21" x14ac:dyDescent="0.25">
      <c r="C9" s="99"/>
      <c r="D9" s="99"/>
      <c r="E9" s="99"/>
      <c r="F9" s="99"/>
      <c r="G9" s="99"/>
      <c r="H9" s="99"/>
      <c r="I9" s="133"/>
      <c r="J9" s="133"/>
      <c r="K9" s="133"/>
      <c r="L9" s="133"/>
    </row>
    <row r="10" spans="1:21" x14ac:dyDescent="0.25">
      <c r="C10" s="99"/>
      <c r="D10" s="99"/>
      <c r="E10" s="99"/>
      <c r="F10" s="99"/>
      <c r="G10" s="99"/>
      <c r="H10" s="99"/>
      <c r="I10" s="133"/>
      <c r="J10" s="133"/>
      <c r="K10" s="133"/>
      <c r="L10" s="133"/>
    </row>
    <row r="11" spans="1:21" x14ac:dyDescent="0.25">
      <c r="C11" s="99"/>
      <c r="D11" s="99"/>
      <c r="E11" s="99"/>
      <c r="F11" s="99"/>
      <c r="G11" s="99"/>
      <c r="H11" s="99"/>
      <c r="I11" s="133"/>
      <c r="J11" s="133"/>
      <c r="K11" s="133"/>
      <c r="L11" s="133"/>
    </row>
    <row r="12" spans="1:21" x14ac:dyDescent="0.25">
      <c r="C12" s="99"/>
      <c r="D12" s="99"/>
      <c r="E12" s="99"/>
      <c r="F12" s="99"/>
      <c r="G12" s="99"/>
      <c r="H12" s="99"/>
      <c r="I12" s="133"/>
      <c r="J12" s="133"/>
      <c r="K12" s="133"/>
      <c r="L12" s="133"/>
    </row>
    <row r="13" spans="1:21" x14ac:dyDescent="0.25">
      <c r="C13" s="99"/>
      <c r="D13" s="99"/>
      <c r="E13" s="99"/>
      <c r="F13" s="99"/>
      <c r="G13" s="99"/>
      <c r="H13" s="99"/>
      <c r="I13" s="133"/>
      <c r="J13" s="133"/>
      <c r="K13" s="133"/>
      <c r="L13" s="133"/>
    </row>
    <row r="14" spans="1:21" x14ac:dyDescent="0.25">
      <c r="C14" s="99"/>
      <c r="D14" s="99"/>
      <c r="E14" s="99"/>
      <c r="F14" s="99"/>
      <c r="G14" s="99"/>
      <c r="H14" s="99"/>
      <c r="I14" s="133"/>
      <c r="J14" s="133"/>
      <c r="K14" s="133"/>
      <c r="L14" s="133"/>
    </row>
    <row r="17" customFormat="1" x14ac:dyDescent="0.25"/>
    <row r="18" customFormat="1" x14ac:dyDescent="0.25"/>
    <row r="19" customFormat="1" x14ac:dyDescent="0.25"/>
    <row r="20" customForma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</sheetData>
  <autoFilter ref="A2:M2">
    <sortState ref="A3:M5">
      <sortCondition ref="M2"/>
    </sortState>
  </autoFilter>
  <mergeCells count="1">
    <mergeCell ref="A1:M1"/>
  </mergeCells>
  <pageMargins left="0.7" right="0.7" top="0.75" bottom="0.75" header="0.3" footer="0.3"/>
  <pageSetup paperSize="9" scale="86" orientation="landscape" r:id="rId1"/>
  <colBreaks count="1" manualBreakCount="1">
    <brk id="1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"/>
  <sheetViews>
    <sheetView view="pageBreakPreview" zoomScale="115" zoomScaleNormal="100" zoomScaleSheetLayoutView="115" workbookViewId="0">
      <selection activeCell="L2" sqref="L2"/>
    </sheetView>
  </sheetViews>
  <sheetFormatPr defaultRowHeight="15" x14ac:dyDescent="0.25"/>
  <cols>
    <col min="1" max="1" width="6" customWidth="1"/>
    <col min="2" max="2" width="23.42578125" customWidth="1"/>
    <col min="3" max="4" width="12.42578125" style="92" customWidth="1"/>
    <col min="5" max="5" width="17" style="92" customWidth="1"/>
    <col min="6" max="7" width="10.140625" style="92" customWidth="1"/>
    <col min="8" max="8" width="18.5703125" style="92" customWidth="1"/>
    <col min="9" max="10" width="10.140625" style="135" customWidth="1"/>
    <col min="11" max="11" width="11.7109375" style="135" customWidth="1"/>
    <col min="12" max="12" width="7.5703125" style="135" customWidth="1"/>
    <col min="13" max="13" width="12.42578125" style="134" customWidth="1"/>
  </cols>
  <sheetData>
    <row r="1" spans="1:21" ht="21" x14ac:dyDescent="0.35">
      <c r="A1" s="178" t="s">
        <v>614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01"/>
      <c r="O1" s="101"/>
      <c r="P1" s="101"/>
      <c r="Q1" s="101"/>
      <c r="R1" s="101"/>
      <c r="S1" s="101"/>
      <c r="T1" s="101"/>
      <c r="U1" s="101"/>
    </row>
    <row r="2" spans="1:21" ht="60" x14ac:dyDescent="0.25">
      <c r="A2" s="36" t="s">
        <v>1</v>
      </c>
      <c r="B2" s="36" t="s">
        <v>2</v>
      </c>
      <c r="C2" s="124" t="s">
        <v>5</v>
      </c>
      <c r="D2" s="124" t="s">
        <v>4</v>
      </c>
      <c r="E2" s="37" t="s">
        <v>618</v>
      </c>
      <c r="F2" s="125" t="s">
        <v>472</v>
      </c>
      <c r="G2" s="37" t="s">
        <v>149</v>
      </c>
      <c r="H2" s="37" t="s">
        <v>612</v>
      </c>
      <c r="I2" s="125" t="s">
        <v>613</v>
      </c>
      <c r="J2" s="37" t="s">
        <v>541</v>
      </c>
      <c r="K2" s="37" t="s">
        <v>145</v>
      </c>
      <c r="L2" s="125"/>
      <c r="M2" s="126" t="s">
        <v>423</v>
      </c>
    </row>
    <row r="3" spans="1:21" x14ac:dyDescent="0.25">
      <c r="A3" s="43">
        <v>1</v>
      </c>
      <c r="B3" s="43" t="s">
        <v>615</v>
      </c>
      <c r="C3" s="127" t="s">
        <v>298</v>
      </c>
      <c r="D3" s="127" t="s">
        <v>66</v>
      </c>
      <c r="E3" s="128"/>
      <c r="F3" s="61"/>
      <c r="G3" s="129">
        <f>F3*2</f>
        <v>0</v>
      </c>
      <c r="H3" s="128" t="s">
        <v>616</v>
      </c>
      <c r="I3" s="129">
        <v>29</v>
      </c>
      <c r="J3" s="129">
        <f>I3*2</f>
        <v>58</v>
      </c>
      <c r="K3" s="128"/>
      <c r="L3" s="129"/>
      <c r="M3" s="130">
        <f>G3+J3+L3</f>
        <v>58</v>
      </c>
    </row>
    <row r="4" spans="1:21" x14ac:dyDescent="0.25">
      <c r="C4" s="99"/>
      <c r="D4" s="99"/>
      <c r="E4" s="99"/>
      <c r="F4" s="99"/>
      <c r="G4" s="99"/>
      <c r="H4" s="99" t="s">
        <v>14</v>
      </c>
      <c r="I4" s="133" t="s">
        <v>617</v>
      </c>
      <c r="J4" s="133"/>
      <c r="K4" s="133"/>
      <c r="L4" s="133"/>
    </row>
    <row r="5" spans="1:21" x14ac:dyDescent="0.25">
      <c r="C5" s="99"/>
      <c r="D5" s="99"/>
      <c r="E5" s="99"/>
      <c r="F5" s="99"/>
      <c r="G5" s="99"/>
      <c r="H5" s="99"/>
      <c r="I5" s="133"/>
      <c r="J5" s="133"/>
      <c r="K5" s="133"/>
      <c r="L5" s="133"/>
    </row>
    <row r="6" spans="1:21" x14ac:dyDescent="0.25">
      <c r="C6" s="99"/>
      <c r="D6" s="99"/>
      <c r="E6" s="99"/>
      <c r="F6" s="99"/>
      <c r="G6" s="99"/>
      <c r="H6" s="99"/>
      <c r="I6" s="133"/>
      <c r="J6" s="133"/>
      <c r="K6" s="133"/>
      <c r="L6" s="133"/>
    </row>
    <row r="7" spans="1:21" x14ac:dyDescent="0.25">
      <c r="C7" s="99"/>
      <c r="D7" s="99"/>
      <c r="E7" s="99"/>
      <c r="F7" s="99"/>
      <c r="G7" s="99"/>
      <c r="H7" s="99"/>
      <c r="I7" s="133"/>
      <c r="J7" s="133"/>
      <c r="K7" s="133"/>
      <c r="L7" s="133"/>
    </row>
    <row r="8" spans="1:21" x14ac:dyDescent="0.25">
      <c r="C8" s="99"/>
      <c r="D8" s="99"/>
      <c r="E8" s="99"/>
      <c r="F8" s="99"/>
      <c r="G8" s="99"/>
      <c r="H8" s="99"/>
      <c r="I8" s="133"/>
      <c r="J8" s="133"/>
      <c r="K8" s="133"/>
      <c r="L8" s="133"/>
    </row>
    <row r="9" spans="1:21" x14ac:dyDescent="0.25">
      <c r="C9" s="99"/>
      <c r="D9" s="99"/>
      <c r="E9" s="99"/>
      <c r="F9" s="99"/>
      <c r="G9" s="99"/>
      <c r="H9" s="99"/>
      <c r="I9" s="133"/>
      <c r="J9" s="133"/>
      <c r="K9" s="133"/>
      <c r="L9" s="133"/>
    </row>
    <row r="10" spans="1:21" x14ac:dyDescent="0.25">
      <c r="C10" s="99"/>
      <c r="D10" s="99"/>
      <c r="E10" s="99"/>
      <c r="F10" s="99"/>
      <c r="G10" s="99"/>
      <c r="H10" s="99"/>
      <c r="I10" s="133"/>
      <c r="J10" s="133"/>
      <c r="K10" s="133"/>
      <c r="L10" s="133"/>
    </row>
    <row r="11" spans="1:21" x14ac:dyDescent="0.25">
      <c r="C11" s="99"/>
      <c r="D11" s="99"/>
      <c r="E11" s="99"/>
      <c r="F11" s="99"/>
      <c r="G11" s="99"/>
      <c r="H11" s="99"/>
      <c r="I11" s="133"/>
      <c r="J11" s="133"/>
      <c r="K11" s="133"/>
      <c r="L11" s="133"/>
    </row>
    <row r="12" spans="1:21" x14ac:dyDescent="0.25">
      <c r="C12" s="99"/>
      <c r="D12" s="99"/>
      <c r="E12" s="99"/>
      <c r="F12" s="99"/>
      <c r="G12" s="99"/>
      <c r="H12" s="99"/>
      <c r="I12" s="133"/>
      <c r="J12" s="133"/>
      <c r="K12" s="133"/>
      <c r="L12" s="133"/>
    </row>
    <row r="15" spans="1:21" x14ac:dyDescent="0.25">
      <c r="C15"/>
      <c r="D15"/>
      <c r="E15"/>
      <c r="F15"/>
      <c r="G15"/>
      <c r="H15"/>
      <c r="I15"/>
      <c r="J15"/>
      <c r="K15"/>
      <c r="L15"/>
      <c r="M15"/>
    </row>
    <row r="16" spans="1:21" x14ac:dyDescent="0.25">
      <c r="C16"/>
      <c r="D16"/>
      <c r="E16"/>
      <c r="F16"/>
      <c r="G16"/>
      <c r="H16"/>
      <c r="I16"/>
      <c r="J16"/>
      <c r="K16"/>
      <c r="L16"/>
      <c r="M16"/>
    </row>
    <row r="17" spans="3:13" x14ac:dyDescent="0.25">
      <c r="C17"/>
      <c r="D17"/>
      <c r="E17"/>
      <c r="F17"/>
      <c r="G17"/>
      <c r="H17"/>
      <c r="I17"/>
      <c r="J17"/>
      <c r="K17"/>
      <c r="L17"/>
      <c r="M17"/>
    </row>
    <row r="18" spans="3:13" x14ac:dyDescent="0.25">
      <c r="C18"/>
      <c r="D18"/>
      <c r="E18"/>
      <c r="F18"/>
      <c r="G18"/>
      <c r="H18"/>
      <c r="I18"/>
      <c r="J18"/>
      <c r="K18"/>
      <c r="L18"/>
      <c r="M18"/>
    </row>
    <row r="19" spans="3:13" x14ac:dyDescent="0.25">
      <c r="C19"/>
      <c r="D19"/>
      <c r="E19"/>
      <c r="F19"/>
      <c r="G19"/>
      <c r="H19"/>
      <c r="I19"/>
      <c r="J19"/>
      <c r="K19"/>
      <c r="L19"/>
      <c r="M19"/>
    </row>
    <row r="20" spans="3:13" x14ac:dyDescent="0.25">
      <c r="C20"/>
      <c r="D20"/>
      <c r="E20"/>
      <c r="F20"/>
      <c r="G20"/>
      <c r="H20"/>
      <c r="I20"/>
      <c r="J20"/>
      <c r="K20"/>
      <c r="L20"/>
      <c r="M20"/>
    </row>
    <row r="21" spans="3:13" x14ac:dyDescent="0.25">
      <c r="C21"/>
      <c r="D21"/>
      <c r="E21"/>
      <c r="F21"/>
      <c r="G21"/>
      <c r="H21"/>
      <c r="I21"/>
      <c r="J21"/>
      <c r="K21"/>
      <c r="L21"/>
      <c r="M21"/>
    </row>
    <row r="22" spans="3:13" x14ac:dyDescent="0.25">
      <c r="C22"/>
      <c r="D22"/>
      <c r="E22"/>
      <c r="F22"/>
      <c r="G22"/>
      <c r="H22"/>
      <c r="I22"/>
      <c r="J22"/>
      <c r="K22"/>
      <c r="L22"/>
      <c r="M22"/>
    </row>
    <row r="23" spans="3:13" x14ac:dyDescent="0.25">
      <c r="C23"/>
      <c r="D23"/>
      <c r="E23"/>
      <c r="F23"/>
      <c r="G23"/>
      <c r="H23"/>
      <c r="I23"/>
      <c r="J23"/>
      <c r="K23"/>
      <c r="L23"/>
      <c r="M23"/>
    </row>
    <row r="24" spans="3:13" x14ac:dyDescent="0.25">
      <c r="C24"/>
      <c r="D24"/>
      <c r="E24"/>
      <c r="F24"/>
      <c r="G24"/>
      <c r="H24"/>
      <c r="I24"/>
      <c r="J24"/>
      <c r="K24"/>
      <c r="L24"/>
      <c r="M24"/>
    </row>
    <row r="25" spans="3:13" x14ac:dyDescent="0.25">
      <c r="C25"/>
      <c r="D25"/>
      <c r="E25"/>
      <c r="F25"/>
      <c r="G25"/>
      <c r="H25"/>
      <c r="I25"/>
      <c r="J25"/>
      <c r="K25"/>
      <c r="L25"/>
      <c r="M25"/>
    </row>
    <row r="26" spans="3:13" x14ac:dyDescent="0.25">
      <c r="C26"/>
      <c r="D26"/>
      <c r="E26"/>
      <c r="F26"/>
      <c r="G26"/>
      <c r="H26"/>
      <c r="I26"/>
      <c r="J26"/>
      <c r="K26"/>
      <c r="L26"/>
      <c r="M26"/>
    </row>
    <row r="27" spans="3:13" x14ac:dyDescent="0.25">
      <c r="C27"/>
      <c r="D27"/>
      <c r="E27"/>
      <c r="F27"/>
      <c r="G27"/>
      <c r="H27"/>
      <c r="I27"/>
      <c r="J27"/>
      <c r="K27"/>
      <c r="L27"/>
      <c r="M27"/>
    </row>
    <row r="28" spans="3:13" x14ac:dyDescent="0.25">
      <c r="C28"/>
      <c r="D28"/>
      <c r="E28"/>
      <c r="F28"/>
      <c r="G28"/>
      <c r="H28"/>
      <c r="I28"/>
      <c r="J28"/>
      <c r="K28"/>
      <c r="L28"/>
      <c r="M28"/>
    </row>
    <row r="29" spans="3:13" x14ac:dyDescent="0.25">
      <c r="C29"/>
      <c r="D29"/>
      <c r="E29"/>
      <c r="F29"/>
      <c r="G29"/>
      <c r="H29"/>
      <c r="I29"/>
      <c r="J29"/>
      <c r="K29"/>
      <c r="L29"/>
      <c r="M29"/>
    </row>
    <row r="30" spans="3:13" x14ac:dyDescent="0.25">
      <c r="C30"/>
      <c r="D30"/>
      <c r="E30"/>
      <c r="F30"/>
      <c r="G30"/>
      <c r="H30"/>
      <c r="I30"/>
      <c r="J30"/>
      <c r="K30"/>
      <c r="L30"/>
      <c r="M30"/>
    </row>
    <row r="31" spans="3:13" x14ac:dyDescent="0.25">
      <c r="C31"/>
      <c r="D31"/>
      <c r="E31"/>
      <c r="F31"/>
      <c r="G31"/>
      <c r="H31"/>
      <c r="I31"/>
      <c r="J31"/>
      <c r="K31"/>
      <c r="L31"/>
      <c r="M31"/>
    </row>
    <row r="32" spans="3:13" x14ac:dyDescent="0.25">
      <c r="C32"/>
      <c r="D32"/>
      <c r="E32"/>
      <c r="F32"/>
      <c r="G32"/>
      <c r="H32"/>
      <c r="I32"/>
      <c r="J32"/>
      <c r="K32"/>
      <c r="L32"/>
      <c r="M32"/>
    </row>
    <row r="33" spans="3:13" x14ac:dyDescent="0.25">
      <c r="C33"/>
      <c r="D33"/>
      <c r="E33"/>
      <c r="F33"/>
      <c r="G33"/>
      <c r="H33"/>
      <c r="I33"/>
      <c r="J33"/>
      <c r="K33"/>
      <c r="L33"/>
      <c r="M33"/>
    </row>
    <row r="34" spans="3:13" x14ac:dyDescent="0.25">
      <c r="C34"/>
      <c r="D34"/>
      <c r="E34"/>
      <c r="F34"/>
      <c r="G34"/>
      <c r="H34"/>
      <c r="I34"/>
      <c r="J34"/>
      <c r="K34"/>
      <c r="L34"/>
      <c r="M34"/>
    </row>
    <row r="35" spans="3:13" x14ac:dyDescent="0.25">
      <c r="C35"/>
      <c r="D35"/>
      <c r="E35"/>
      <c r="F35"/>
      <c r="G35"/>
      <c r="H35"/>
      <c r="I35"/>
      <c r="J35"/>
      <c r="K35"/>
      <c r="L35"/>
      <c r="M35"/>
    </row>
    <row r="36" spans="3:13" x14ac:dyDescent="0.25">
      <c r="C36"/>
      <c r="D36"/>
      <c r="E36"/>
      <c r="F36"/>
      <c r="G36"/>
      <c r="H36"/>
      <c r="I36"/>
      <c r="J36"/>
      <c r="K36"/>
      <c r="L36"/>
      <c r="M36"/>
    </row>
  </sheetData>
  <mergeCells count="1">
    <mergeCell ref="A1:M1"/>
  </mergeCells>
  <pageMargins left="0.7" right="0.7" top="0.75" bottom="0.75" header="0.3" footer="0.3"/>
  <pageSetup paperSize="9" scale="80" orientation="landscape" r:id="rId1"/>
  <colBreaks count="1" manualBreakCount="1">
    <brk id="1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5"/>
  <sheetViews>
    <sheetView view="pageBreakPreview" zoomScale="85" zoomScaleNormal="100" zoomScaleSheetLayoutView="85" workbookViewId="0">
      <selection activeCell="D41" sqref="D41"/>
    </sheetView>
  </sheetViews>
  <sheetFormatPr defaultRowHeight="14.25" x14ac:dyDescent="0.2"/>
  <cols>
    <col min="1" max="1" width="6.28515625" style="136" customWidth="1"/>
    <col min="2" max="2" width="34.28515625" style="136" customWidth="1"/>
    <col min="3" max="3" width="33.7109375" style="136" customWidth="1"/>
    <col min="4" max="4" width="15.42578125" style="136" customWidth="1"/>
    <col min="5" max="5" width="16.5703125" style="136" customWidth="1"/>
    <col min="6" max="6" width="9.28515625" style="136" customWidth="1"/>
    <col min="7" max="9" width="9.42578125" style="156" customWidth="1"/>
    <col min="10" max="10" width="17.5703125" style="156" customWidth="1"/>
    <col min="11" max="11" width="8.28515625" style="156" customWidth="1"/>
    <col min="12" max="12" width="11.42578125" style="157" bestFit="1" customWidth="1"/>
    <col min="13" max="16384" width="9.140625" style="136"/>
  </cols>
  <sheetData>
    <row r="1" spans="1:12" ht="20.25" x14ac:dyDescent="0.3">
      <c r="A1" s="174" t="s">
        <v>479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</row>
    <row r="2" spans="1:12" s="142" customFormat="1" ht="45" customHeight="1" x14ac:dyDescent="0.25">
      <c r="A2" s="137" t="s">
        <v>1</v>
      </c>
      <c r="B2" s="179" t="s">
        <v>2</v>
      </c>
      <c r="C2" s="180"/>
      <c r="D2" s="138" t="s">
        <v>5</v>
      </c>
      <c r="E2" s="139" t="s">
        <v>199</v>
      </c>
      <c r="F2" s="139" t="s">
        <v>6</v>
      </c>
      <c r="G2" s="140" t="s">
        <v>480</v>
      </c>
      <c r="H2" s="140" t="s">
        <v>146</v>
      </c>
      <c r="I2" s="140"/>
      <c r="J2" s="140" t="s">
        <v>145</v>
      </c>
      <c r="K2" s="140"/>
      <c r="L2" s="141" t="s">
        <v>416</v>
      </c>
    </row>
    <row r="3" spans="1:12" s="142" customFormat="1" ht="30.75" customHeight="1" x14ac:dyDescent="0.25">
      <c r="A3" s="143">
        <v>1</v>
      </c>
      <c r="B3" s="144" t="s">
        <v>481</v>
      </c>
      <c r="C3" s="144" t="s">
        <v>482</v>
      </c>
      <c r="D3" s="144" t="s">
        <v>483</v>
      </c>
      <c r="E3" s="145" t="s">
        <v>484</v>
      </c>
      <c r="F3" s="146">
        <v>27</v>
      </c>
      <c r="G3" s="147">
        <f>F3*2</f>
        <v>54</v>
      </c>
      <c r="H3" s="162"/>
      <c r="I3" s="147"/>
      <c r="J3" s="148"/>
      <c r="K3" s="147"/>
      <c r="L3" s="147">
        <f>G3+I3+K3</f>
        <v>54</v>
      </c>
    </row>
    <row r="4" spans="1:12" s="142" customFormat="1" ht="30.75" customHeight="1" x14ac:dyDescent="0.25">
      <c r="A4" s="143">
        <v>2</v>
      </c>
      <c r="B4" s="144" t="s">
        <v>486</v>
      </c>
      <c r="C4" s="144" t="s">
        <v>487</v>
      </c>
      <c r="D4" s="144" t="s">
        <v>488</v>
      </c>
      <c r="E4" s="145" t="s">
        <v>489</v>
      </c>
      <c r="F4" s="146">
        <v>43</v>
      </c>
      <c r="G4" s="147">
        <f>F4*2</f>
        <v>86</v>
      </c>
      <c r="H4" s="162"/>
      <c r="I4" s="147"/>
      <c r="J4" s="148"/>
      <c r="K4" s="147"/>
      <c r="L4" s="147">
        <f>G4+I4+K4</f>
        <v>86</v>
      </c>
    </row>
    <row r="5" spans="1:12" s="142" customFormat="1" ht="30.75" customHeight="1" x14ac:dyDescent="0.25">
      <c r="A5" s="143">
        <v>3</v>
      </c>
      <c r="B5" s="144" t="s">
        <v>389</v>
      </c>
      <c r="C5" s="144" t="s">
        <v>490</v>
      </c>
      <c r="D5" s="144" t="s">
        <v>491</v>
      </c>
      <c r="E5" s="145" t="s">
        <v>492</v>
      </c>
      <c r="F5" s="146">
        <v>43</v>
      </c>
      <c r="G5" s="147">
        <f>F5*2</f>
        <v>86</v>
      </c>
      <c r="H5" s="162"/>
      <c r="I5" s="147"/>
      <c r="J5" s="148"/>
      <c r="K5" s="147"/>
      <c r="L5" s="147">
        <f>G5+I5+K5</f>
        <v>86</v>
      </c>
    </row>
    <row r="6" spans="1:12" s="142" customFormat="1" ht="30.75" customHeight="1" x14ac:dyDescent="0.25">
      <c r="A6" s="143">
        <v>4</v>
      </c>
      <c r="B6" s="144" t="s">
        <v>493</v>
      </c>
      <c r="C6" s="144" t="s">
        <v>494</v>
      </c>
      <c r="D6" s="144" t="s">
        <v>495</v>
      </c>
      <c r="E6" s="145" t="s">
        <v>496</v>
      </c>
      <c r="F6" s="146">
        <v>47</v>
      </c>
      <c r="G6" s="147">
        <f>F6*2</f>
        <v>94</v>
      </c>
      <c r="H6" s="162"/>
      <c r="I6" s="147"/>
      <c r="J6" s="148"/>
      <c r="K6" s="147"/>
      <c r="L6" s="147">
        <f>G6+I6+K6</f>
        <v>94</v>
      </c>
    </row>
    <row r="7" spans="1:12" s="142" customFormat="1" ht="30.75" customHeight="1" x14ac:dyDescent="0.25">
      <c r="A7" s="143">
        <v>5</v>
      </c>
      <c r="B7" s="144" t="s">
        <v>497</v>
      </c>
      <c r="C7" s="144" t="s">
        <v>498</v>
      </c>
      <c r="D7" s="144" t="s">
        <v>499</v>
      </c>
      <c r="E7" s="145" t="s">
        <v>500</v>
      </c>
      <c r="F7" s="146">
        <v>49</v>
      </c>
      <c r="G7" s="147">
        <f>F7*2</f>
        <v>98</v>
      </c>
      <c r="H7" s="162"/>
      <c r="I7" s="147"/>
      <c r="J7" s="148"/>
      <c r="K7" s="147"/>
      <c r="L7" s="147">
        <f>G7+I7+K7</f>
        <v>98</v>
      </c>
    </row>
    <row r="8" spans="1:12" s="142" customFormat="1" ht="30.75" customHeight="1" x14ac:dyDescent="0.25">
      <c r="A8" s="143">
        <v>6</v>
      </c>
      <c r="B8" s="144" t="s">
        <v>501</v>
      </c>
      <c r="C8" s="144" t="s">
        <v>502</v>
      </c>
      <c r="D8" s="144" t="s">
        <v>503</v>
      </c>
      <c r="E8" s="145" t="s">
        <v>504</v>
      </c>
      <c r="F8" s="146">
        <v>56</v>
      </c>
      <c r="G8" s="147">
        <f>F8*2</f>
        <v>112</v>
      </c>
      <c r="H8" s="162"/>
      <c r="I8" s="147"/>
      <c r="J8" s="148"/>
      <c r="K8" s="147"/>
      <c r="L8" s="147">
        <f>G8+I8+K8</f>
        <v>112</v>
      </c>
    </row>
    <row r="9" spans="1:12" s="142" customFormat="1" ht="30.75" customHeight="1" x14ac:dyDescent="0.25">
      <c r="A9" s="143">
        <v>7</v>
      </c>
      <c r="B9" s="144" t="s">
        <v>505</v>
      </c>
      <c r="C9" s="144" t="s">
        <v>506</v>
      </c>
      <c r="D9" s="144" t="s">
        <v>507</v>
      </c>
      <c r="E9" s="145" t="s">
        <v>508</v>
      </c>
      <c r="F9" s="146">
        <v>58</v>
      </c>
      <c r="G9" s="147">
        <f>F9*2</f>
        <v>116</v>
      </c>
      <c r="H9" s="162"/>
      <c r="I9" s="147"/>
      <c r="J9" s="148"/>
      <c r="K9" s="147"/>
      <c r="L9" s="147">
        <f>G9+I9+K9</f>
        <v>116</v>
      </c>
    </row>
    <row r="10" spans="1:12" s="142" customFormat="1" ht="30.75" customHeight="1" x14ac:dyDescent="0.25">
      <c r="A10" s="143">
        <v>8</v>
      </c>
      <c r="B10" s="144" t="s">
        <v>509</v>
      </c>
      <c r="C10" s="144" t="s">
        <v>510</v>
      </c>
      <c r="D10" s="144" t="s">
        <v>511</v>
      </c>
      <c r="E10" s="145" t="s">
        <v>512</v>
      </c>
      <c r="F10" s="146">
        <v>78</v>
      </c>
      <c r="G10" s="147">
        <f>F10*2</f>
        <v>156</v>
      </c>
      <c r="H10" s="162"/>
      <c r="I10" s="147"/>
      <c r="J10" s="148"/>
      <c r="K10" s="147"/>
      <c r="L10" s="147">
        <f>G10+I10+K10</f>
        <v>156</v>
      </c>
    </row>
    <row r="11" spans="1:12" s="142" customFormat="1" ht="30.75" customHeight="1" x14ac:dyDescent="0.25">
      <c r="A11" s="143">
        <v>9</v>
      </c>
      <c r="B11" s="144" t="s">
        <v>513</v>
      </c>
      <c r="C11" s="144" t="s">
        <v>514</v>
      </c>
      <c r="D11" s="144" t="s">
        <v>515</v>
      </c>
      <c r="E11" s="145" t="s">
        <v>516</v>
      </c>
      <c r="F11" s="146">
        <v>97</v>
      </c>
      <c r="G11" s="147">
        <f>F11*2</f>
        <v>194</v>
      </c>
      <c r="H11" s="162"/>
      <c r="I11" s="147"/>
      <c r="J11" s="148"/>
      <c r="K11" s="147"/>
      <c r="L11" s="147">
        <f>G11+I11+K11</f>
        <v>194</v>
      </c>
    </row>
    <row r="12" spans="1:12" s="142" customFormat="1" ht="30.75" customHeight="1" x14ac:dyDescent="0.25">
      <c r="A12" s="143">
        <v>10</v>
      </c>
      <c r="B12" s="144" t="s">
        <v>517</v>
      </c>
      <c r="C12" s="144" t="s">
        <v>518</v>
      </c>
      <c r="D12" s="144" t="s">
        <v>519</v>
      </c>
      <c r="E12" s="145" t="s">
        <v>520</v>
      </c>
      <c r="F12" s="146">
        <v>103</v>
      </c>
      <c r="G12" s="147">
        <f>F12*2</f>
        <v>206</v>
      </c>
      <c r="H12" s="162"/>
      <c r="I12" s="147"/>
      <c r="J12" s="148"/>
      <c r="K12" s="147"/>
      <c r="L12" s="147">
        <f>G12+I12+K12</f>
        <v>206</v>
      </c>
    </row>
    <row r="13" spans="1:12" s="142" customFormat="1" ht="30.75" customHeight="1" x14ac:dyDescent="0.25">
      <c r="A13" s="143">
        <v>11</v>
      </c>
      <c r="B13" s="144" t="s">
        <v>521</v>
      </c>
      <c r="C13" s="144" t="s">
        <v>320</v>
      </c>
      <c r="D13" s="144" t="s">
        <v>522</v>
      </c>
      <c r="E13" s="145" t="s">
        <v>523</v>
      </c>
      <c r="F13" s="146">
        <v>113</v>
      </c>
      <c r="G13" s="147">
        <f>F13*2</f>
        <v>226</v>
      </c>
      <c r="H13" s="162"/>
      <c r="I13" s="147"/>
      <c r="J13" s="148"/>
      <c r="K13" s="147"/>
      <c r="L13" s="147">
        <f>G13+I13+K13</f>
        <v>226</v>
      </c>
    </row>
    <row r="14" spans="1:12" s="142" customFormat="1" ht="30.75" customHeight="1" x14ac:dyDescent="0.25">
      <c r="A14" s="143">
        <v>12</v>
      </c>
      <c r="B14" s="144" t="s">
        <v>120</v>
      </c>
      <c r="C14" s="144" t="s">
        <v>524</v>
      </c>
      <c r="D14" s="144" t="s">
        <v>525</v>
      </c>
      <c r="E14" s="145" t="s">
        <v>526</v>
      </c>
      <c r="F14" s="146">
        <v>116</v>
      </c>
      <c r="G14" s="147">
        <f>F14*2</f>
        <v>232</v>
      </c>
      <c r="H14" s="162"/>
      <c r="I14" s="147"/>
      <c r="J14" s="148"/>
      <c r="K14" s="147"/>
      <c r="L14" s="147">
        <f>G14+I14+K14</f>
        <v>232</v>
      </c>
    </row>
    <row r="15" spans="1:12" s="142" customFormat="1" ht="30.75" customHeight="1" x14ac:dyDescent="0.25">
      <c r="A15" s="143">
        <v>13</v>
      </c>
      <c r="B15" s="144" t="s">
        <v>527</v>
      </c>
      <c r="C15" s="144" t="s">
        <v>528</v>
      </c>
      <c r="D15" s="144" t="s">
        <v>529</v>
      </c>
      <c r="E15" s="145" t="s">
        <v>530</v>
      </c>
      <c r="F15" s="146">
        <v>118</v>
      </c>
      <c r="G15" s="147">
        <f>F15*2</f>
        <v>236</v>
      </c>
      <c r="H15" s="162"/>
      <c r="I15" s="147"/>
      <c r="J15" s="148"/>
      <c r="K15" s="147"/>
      <c r="L15" s="147">
        <f>G15+I15+K15</f>
        <v>236</v>
      </c>
    </row>
    <row r="16" spans="1:12" s="142" customFormat="1" ht="30.75" customHeight="1" x14ac:dyDescent="0.25">
      <c r="A16" s="143">
        <v>14</v>
      </c>
      <c r="B16" s="144" t="s">
        <v>535</v>
      </c>
      <c r="C16" s="144" t="s">
        <v>536</v>
      </c>
      <c r="D16" s="144" t="s">
        <v>537</v>
      </c>
      <c r="E16" s="145" t="s">
        <v>538</v>
      </c>
      <c r="F16" s="146">
        <v>140</v>
      </c>
      <c r="G16" s="147">
        <f>F16*2</f>
        <v>280</v>
      </c>
      <c r="H16" s="162"/>
      <c r="I16" s="147"/>
      <c r="J16" s="148"/>
      <c r="K16" s="147"/>
      <c r="L16" s="147">
        <f>G16+I16+K16</f>
        <v>280</v>
      </c>
    </row>
    <row r="17" spans="1:12" ht="30.75" customHeight="1" x14ac:dyDescent="0.2">
      <c r="A17" s="143">
        <v>15</v>
      </c>
      <c r="B17" s="149" t="s">
        <v>486</v>
      </c>
      <c r="C17" s="149" t="s">
        <v>482</v>
      </c>
      <c r="D17" s="150" t="s">
        <v>531</v>
      </c>
      <c r="E17" s="151" t="s">
        <v>14</v>
      </c>
      <c r="F17" s="152">
        <v>153</v>
      </c>
      <c r="G17" s="147">
        <f>F17*2</f>
        <v>306</v>
      </c>
      <c r="H17" s="162"/>
      <c r="I17" s="147"/>
      <c r="J17" s="153"/>
      <c r="K17" s="154"/>
      <c r="L17" s="147">
        <f>G17+I17+K17</f>
        <v>306</v>
      </c>
    </row>
    <row r="18" spans="1:12" ht="30.75" customHeight="1" x14ac:dyDescent="0.2">
      <c r="A18" s="143">
        <v>16</v>
      </c>
      <c r="B18" s="149" t="s">
        <v>481</v>
      </c>
      <c r="C18" s="149" t="s">
        <v>518</v>
      </c>
      <c r="D18" s="150" t="s">
        <v>532</v>
      </c>
      <c r="E18" s="151" t="s">
        <v>14</v>
      </c>
      <c r="F18" s="152">
        <v>153</v>
      </c>
      <c r="G18" s="147">
        <f>F18*2</f>
        <v>306</v>
      </c>
      <c r="H18" s="162"/>
      <c r="I18" s="147"/>
      <c r="J18" s="153"/>
      <c r="K18" s="154"/>
      <c r="L18" s="147">
        <f>G18+I18+K18</f>
        <v>306</v>
      </c>
    </row>
    <row r="19" spans="1:12" ht="30.75" customHeight="1" x14ac:dyDescent="0.2">
      <c r="A19" s="143">
        <v>17</v>
      </c>
      <c r="B19" s="149" t="s">
        <v>533</v>
      </c>
      <c r="C19" s="149" t="s">
        <v>485</v>
      </c>
      <c r="D19" s="150" t="s">
        <v>534</v>
      </c>
      <c r="E19" s="151" t="s">
        <v>14</v>
      </c>
      <c r="F19" s="152">
        <v>153</v>
      </c>
      <c r="G19" s="147">
        <f>F19*2</f>
        <v>306</v>
      </c>
      <c r="H19" s="162"/>
      <c r="I19" s="147"/>
      <c r="J19" s="153"/>
      <c r="K19" s="154"/>
      <c r="L19" s="147">
        <f>G19+I19+K19</f>
        <v>306</v>
      </c>
    </row>
    <row r="20" spans="1:12" x14ac:dyDescent="0.2">
      <c r="E20" s="155"/>
      <c r="F20" s="155"/>
    </row>
    <row r="21" spans="1:12" x14ac:dyDescent="0.2">
      <c r="E21" s="155"/>
      <c r="F21" s="155"/>
    </row>
    <row r="22" spans="1:12" x14ac:dyDescent="0.2">
      <c r="E22" s="155"/>
      <c r="F22" s="155"/>
    </row>
    <row r="23" spans="1:12" x14ac:dyDescent="0.2">
      <c r="E23" s="155"/>
      <c r="F23" s="155"/>
    </row>
    <row r="24" spans="1:12" x14ac:dyDescent="0.2">
      <c r="E24" s="155"/>
      <c r="F24" s="155"/>
    </row>
    <row r="25" spans="1:12" x14ac:dyDescent="0.2">
      <c r="E25" s="155"/>
      <c r="F25" s="155"/>
    </row>
    <row r="26" spans="1:12" x14ac:dyDescent="0.2">
      <c r="E26" s="155"/>
      <c r="F26" s="155"/>
    </row>
    <row r="27" spans="1:12" x14ac:dyDescent="0.2">
      <c r="E27" s="155"/>
      <c r="F27" s="155"/>
    </row>
    <row r="28" spans="1:12" x14ac:dyDescent="0.2">
      <c r="E28" s="155"/>
      <c r="F28" s="155"/>
    </row>
    <row r="29" spans="1:12" x14ac:dyDescent="0.2">
      <c r="E29" s="155"/>
      <c r="F29" s="155"/>
    </row>
    <row r="30" spans="1:12" x14ac:dyDescent="0.2">
      <c r="E30" s="155"/>
      <c r="F30" s="155"/>
    </row>
    <row r="31" spans="1:12" x14ac:dyDescent="0.2">
      <c r="E31" s="155"/>
      <c r="F31" s="155"/>
    </row>
    <row r="32" spans="1:12" x14ac:dyDescent="0.2">
      <c r="E32" s="155"/>
      <c r="F32" s="155"/>
    </row>
    <row r="33" spans="5:6" x14ac:dyDescent="0.2">
      <c r="E33" s="155"/>
      <c r="F33" s="155"/>
    </row>
    <row r="34" spans="5:6" x14ac:dyDescent="0.2">
      <c r="E34" s="155"/>
      <c r="F34" s="155"/>
    </row>
    <row r="35" spans="5:6" x14ac:dyDescent="0.2">
      <c r="E35" s="155"/>
      <c r="F35" s="155"/>
    </row>
    <row r="36" spans="5:6" x14ac:dyDescent="0.2">
      <c r="E36" s="155"/>
      <c r="F36" s="155"/>
    </row>
    <row r="37" spans="5:6" x14ac:dyDescent="0.2">
      <c r="E37" s="155"/>
      <c r="F37" s="155"/>
    </row>
    <row r="38" spans="5:6" x14ac:dyDescent="0.2">
      <c r="E38" s="155"/>
      <c r="F38" s="155"/>
    </row>
    <row r="39" spans="5:6" x14ac:dyDescent="0.2">
      <c r="E39" s="155"/>
      <c r="F39" s="155"/>
    </row>
    <row r="40" spans="5:6" x14ac:dyDescent="0.2">
      <c r="E40" s="155"/>
      <c r="F40" s="155"/>
    </row>
    <row r="41" spans="5:6" x14ac:dyDescent="0.2">
      <c r="E41" s="155"/>
      <c r="F41" s="155"/>
    </row>
    <row r="42" spans="5:6" x14ac:dyDescent="0.2">
      <c r="E42" s="155"/>
      <c r="F42" s="155"/>
    </row>
    <row r="43" spans="5:6" x14ac:dyDescent="0.2">
      <c r="E43" s="155"/>
      <c r="F43" s="155"/>
    </row>
    <row r="44" spans="5:6" x14ac:dyDescent="0.2">
      <c r="E44" s="155"/>
      <c r="F44" s="155"/>
    </row>
    <row r="45" spans="5:6" x14ac:dyDescent="0.2">
      <c r="E45" s="155"/>
      <c r="F45" s="155"/>
    </row>
    <row r="46" spans="5:6" x14ac:dyDescent="0.2">
      <c r="E46" s="155"/>
      <c r="F46" s="155"/>
    </row>
    <row r="47" spans="5:6" x14ac:dyDescent="0.2">
      <c r="E47" s="155"/>
      <c r="F47" s="155"/>
    </row>
    <row r="48" spans="5:6" x14ac:dyDescent="0.2">
      <c r="E48" s="155"/>
      <c r="F48" s="155"/>
    </row>
    <row r="49" spans="5:6" x14ac:dyDescent="0.2">
      <c r="E49" s="155"/>
      <c r="F49" s="155"/>
    </row>
    <row r="50" spans="5:6" x14ac:dyDescent="0.2">
      <c r="E50" s="155"/>
      <c r="F50" s="155"/>
    </row>
    <row r="51" spans="5:6" x14ac:dyDescent="0.2">
      <c r="E51" s="155"/>
      <c r="F51" s="155"/>
    </row>
    <row r="52" spans="5:6" x14ac:dyDescent="0.2">
      <c r="E52" s="155"/>
      <c r="F52" s="155"/>
    </row>
    <row r="53" spans="5:6" x14ac:dyDescent="0.2">
      <c r="E53" s="155"/>
      <c r="F53" s="155"/>
    </row>
    <row r="54" spans="5:6" x14ac:dyDescent="0.2">
      <c r="E54" s="155"/>
      <c r="F54" s="155"/>
    </row>
    <row r="55" spans="5:6" x14ac:dyDescent="0.2">
      <c r="E55" s="155"/>
      <c r="F55" s="155"/>
    </row>
    <row r="56" spans="5:6" x14ac:dyDescent="0.2">
      <c r="E56" s="155"/>
      <c r="F56" s="155"/>
    </row>
    <row r="57" spans="5:6" x14ac:dyDescent="0.2">
      <c r="E57" s="155"/>
      <c r="F57" s="155"/>
    </row>
    <row r="58" spans="5:6" x14ac:dyDescent="0.2">
      <c r="E58" s="155"/>
      <c r="F58" s="155"/>
    </row>
    <row r="59" spans="5:6" x14ac:dyDescent="0.2">
      <c r="E59" s="155"/>
      <c r="F59" s="155"/>
    </row>
    <row r="60" spans="5:6" x14ac:dyDescent="0.2">
      <c r="E60" s="155"/>
      <c r="F60" s="155"/>
    </row>
    <row r="61" spans="5:6" x14ac:dyDescent="0.2">
      <c r="E61" s="155"/>
      <c r="F61" s="155"/>
    </row>
    <row r="62" spans="5:6" x14ac:dyDescent="0.2">
      <c r="E62" s="155"/>
      <c r="F62" s="155"/>
    </row>
    <row r="63" spans="5:6" x14ac:dyDescent="0.2">
      <c r="E63" s="155"/>
      <c r="F63" s="155"/>
    </row>
    <row r="64" spans="5:6" x14ac:dyDescent="0.2">
      <c r="E64" s="155"/>
      <c r="F64" s="155"/>
    </row>
    <row r="65" spans="5:6" x14ac:dyDescent="0.2">
      <c r="E65" s="155"/>
      <c r="F65" s="155"/>
    </row>
    <row r="66" spans="5:6" x14ac:dyDescent="0.2">
      <c r="E66" s="155"/>
      <c r="F66" s="155"/>
    </row>
    <row r="67" spans="5:6" x14ac:dyDescent="0.2">
      <c r="E67" s="155"/>
      <c r="F67" s="155"/>
    </row>
    <row r="68" spans="5:6" x14ac:dyDescent="0.2">
      <c r="E68" s="155"/>
      <c r="F68" s="155"/>
    </row>
    <row r="69" spans="5:6" x14ac:dyDescent="0.2">
      <c r="E69" s="155"/>
      <c r="F69" s="155"/>
    </row>
    <row r="70" spans="5:6" x14ac:dyDescent="0.2">
      <c r="E70" s="155"/>
      <c r="F70" s="155"/>
    </row>
    <row r="71" spans="5:6" x14ac:dyDescent="0.2">
      <c r="E71" s="155"/>
      <c r="F71" s="155"/>
    </row>
    <row r="72" spans="5:6" x14ac:dyDescent="0.2">
      <c r="E72" s="155"/>
      <c r="F72" s="155"/>
    </row>
    <row r="73" spans="5:6" x14ac:dyDescent="0.2">
      <c r="E73" s="155"/>
      <c r="F73" s="155"/>
    </row>
    <row r="74" spans="5:6" x14ac:dyDescent="0.2">
      <c r="E74" s="155"/>
      <c r="F74" s="155"/>
    </row>
    <row r="75" spans="5:6" x14ac:dyDescent="0.2">
      <c r="E75" s="155"/>
      <c r="F75" s="155"/>
    </row>
    <row r="76" spans="5:6" x14ac:dyDescent="0.2">
      <c r="E76" s="155"/>
      <c r="F76" s="155"/>
    </row>
    <row r="77" spans="5:6" x14ac:dyDescent="0.2">
      <c r="E77" s="155"/>
      <c r="F77" s="155"/>
    </row>
    <row r="78" spans="5:6" x14ac:dyDescent="0.2">
      <c r="E78" s="155"/>
      <c r="F78" s="155"/>
    </row>
    <row r="79" spans="5:6" x14ac:dyDescent="0.2">
      <c r="E79" s="155"/>
      <c r="F79" s="155"/>
    </row>
    <row r="80" spans="5:6" x14ac:dyDescent="0.2">
      <c r="E80" s="155"/>
      <c r="F80" s="155"/>
    </row>
    <row r="81" spans="5:6" x14ac:dyDescent="0.2">
      <c r="E81" s="155"/>
      <c r="F81" s="155"/>
    </row>
    <row r="82" spans="5:6" x14ac:dyDescent="0.2">
      <c r="E82" s="155"/>
      <c r="F82" s="155"/>
    </row>
    <row r="83" spans="5:6" x14ac:dyDescent="0.2">
      <c r="E83" s="155"/>
      <c r="F83" s="155"/>
    </row>
    <row r="84" spans="5:6" x14ac:dyDescent="0.2">
      <c r="E84" s="155"/>
      <c r="F84" s="155"/>
    </row>
    <row r="85" spans="5:6" x14ac:dyDescent="0.2">
      <c r="E85" s="155"/>
      <c r="F85" s="155"/>
    </row>
    <row r="86" spans="5:6" x14ac:dyDescent="0.2">
      <c r="E86" s="155"/>
      <c r="F86" s="155"/>
    </row>
    <row r="87" spans="5:6" x14ac:dyDescent="0.2">
      <c r="E87" s="155"/>
      <c r="F87" s="155"/>
    </row>
    <row r="88" spans="5:6" x14ac:dyDescent="0.2">
      <c r="E88" s="155"/>
      <c r="F88" s="155"/>
    </row>
    <row r="89" spans="5:6" x14ac:dyDescent="0.2">
      <c r="E89" s="155"/>
      <c r="F89" s="155"/>
    </row>
    <row r="90" spans="5:6" x14ac:dyDescent="0.2">
      <c r="E90" s="155"/>
      <c r="F90" s="155"/>
    </row>
    <row r="91" spans="5:6" x14ac:dyDescent="0.2">
      <c r="E91" s="155"/>
      <c r="F91" s="155"/>
    </row>
    <row r="92" spans="5:6" x14ac:dyDescent="0.2">
      <c r="E92" s="155"/>
      <c r="F92" s="155"/>
    </row>
    <row r="93" spans="5:6" x14ac:dyDescent="0.2">
      <c r="E93" s="155"/>
      <c r="F93" s="155"/>
    </row>
    <row r="94" spans="5:6" x14ac:dyDescent="0.2">
      <c r="E94" s="155"/>
      <c r="F94" s="155"/>
    </row>
    <row r="95" spans="5:6" x14ac:dyDescent="0.2">
      <c r="E95" s="155"/>
      <c r="F95" s="155"/>
    </row>
    <row r="96" spans="5:6" x14ac:dyDescent="0.2">
      <c r="E96" s="155"/>
      <c r="F96" s="155"/>
    </row>
    <row r="97" spans="5:6" x14ac:dyDescent="0.2">
      <c r="E97" s="155"/>
      <c r="F97" s="155"/>
    </row>
    <row r="98" spans="5:6" x14ac:dyDescent="0.2">
      <c r="E98" s="155"/>
      <c r="F98" s="155"/>
    </row>
    <row r="99" spans="5:6" x14ac:dyDescent="0.2">
      <c r="E99" s="155"/>
      <c r="F99" s="155"/>
    </row>
    <row r="100" spans="5:6" x14ac:dyDescent="0.2">
      <c r="E100" s="155"/>
      <c r="F100" s="155"/>
    </row>
    <row r="101" spans="5:6" x14ac:dyDescent="0.2">
      <c r="E101" s="155"/>
      <c r="F101" s="155"/>
    </row>
    <row r="102" spans="5:6" x14ac:dyDescent="0.2">
      <c r="E102" s="155"/>
      <c r="F102" s="155"/>
    </row>
    <row r="103" spans="5:6" x14ac:dyDescent="0.2">
      <c r="E103" s="155"/>
      <c r="F103" s="155"/>
    </row>
    <row r="104" spans="5:6" x14ac:dyDescent="0.2">
      <c r="E104" s="155"/>
      <c r="F104" s="155"/>
    </row>
    <row r="105" spans="5:6" x14ac:dyDescent="0.2">
      <c r="E105" s="155"/>
      <c r="F105" s="155"/>
    </row>
    <row r="106" spans="5:6" x14ac:dyDescent="0.2">
      <c r="E106" s="155"/>
      <c r="F106" s="155"/>
    </row>
    <row r="107" spans="5:6" x14ac:dyDescent="0.2">
      <c r="E107" s="155"/>
      <c r="F107" s="155"/>
    </row>
    <row r="108" spans="5:6" x14ac:dyDescent="0.2">
      <c r="E108" s="155"/>
      <c r="F108" s="155"/>
    </row>
    <row r="109" spans="5:6" x14ac:dyDescent="0.2">
      <c r="E109" s="155"/>
      <c r="F109" s="155"/>
    </row>
    <row r="110" spans="5:6" x14ac:dyDescent="0.2">
      <c r="E110" s="155"/>
      <c r="F110" s="155"/>
    </row>
    <row r="111" spans="5:6" x14ac:dyDescent="0.2">
      <c r="E111" s="155"/>
      <c r="F111" s="155"/>
    </row>
    <row r="112" spans="5:6" x14ac:dyDescent="0.2">
      <c r="E112" s="155"/>
      <c r="F112" s="155"/>
    </row>
    <row r="113" spans="5:6" x14ac:dyDescent="0.2">
      <c r="E113" s="155"/>
      <c r="F113" s="155"/>
    </row>
    <row r="114" spans="5:6" x14ac:dyDescent="0.2">
      <c r="E114" s="155"/>
      <c r="F114" s="155"/>
    </row>
    <row r="115" spans="5:6" x14ac:dyDescent="0.2">
      <c r="E115" s="155"/>
      <c r="F115" s="155"/>
    </row>
    <row r="116" spans="5:6" x14ac:dyDescent="0.2">
      <c r="E116" s="155"/>
      <c r="F116" s="155"/>
    </row>
    <row r="117" spans="5:6" x14ac:dyDescent="0.2">
      <c r="E117" s="155"/>
      <c r="F117" s="155"/>
    </row>
    <row r="118" spans="5:6" x14ac:dyDescent="0.2">
      <c r="E118" s="155"/>
      <c r="F118" s="155"/>
    </row>
    <row r="119" spans="5:6" x14ac:dyDescent="0.2">
      <c r="E119" s="155"/>
      <c r="F119" s="155"/>
    </row>
    <row r="120" spans="5:6" x14ac:dyDescent="0.2">
      <c r="E120" s="155"/>
      <c r="F120" s="155"/>
    </row>
    <row r="121" spans="5:6" x14ac:dyDescent="0.2">
      <c r="E121" s="155"/>
      <c r="F121" s="155"/>
    </row>
    <row r="122" spans="5:6" x14ac:dyDescent="0.2">
      <c r="E122" s="155"/>
      <c r="F122" s="155"/>
    </row>
    <row r="123" spans="5:6" x14ac:dyDescent="0.2">
      <c r="E123" s="155"/>
      <c r="F123" s="155"/>
    </row>
    <row r="124" spans="5:6" x14ac:dyDescent="0.2">
      <c r="E124" s="155"/>
      <c r="F124" s="155"/>
    </row>
    <row r="125" spans="5:6" x14ac:dyDescent="0.2">
      <c r="E125" s="155"/>
      <c r="F125" s="155"/>
    </row>
    <row r="126" spans="5:6" x14ac:dyDescent="0.2">
      <c r="E126" s="155"/>
      <c r="F126" s="155"/>
    </row>
    <row r="127" spans="5:6" x14ac:dyDescent="0.2">
      <c r="E127" s="155"/>
      <c r="F127" s="155"/>
    </row>
    <row r="128" spans="5:6" x14ac:dyDescent="0.2">
      <c r="E128" s="155"/>
      <c r="F128" s="155"/>
    </row>
    <row r="129" spans="5:6" x14ac:dyDescent="0.2">
      <c r="E129" s="155"/>
      <c r="F129" s="155"/>
    </row>
    <row r="130" spans="5:6" x14ac:dyDescent="0.2">
      <c r="E130" s="155"/>
      <c r="F130" s="155"/>
    </row>
    <row r="131" spans="5:6" x14ac:dyDescent="0.2">
      <c r="E131" s="155"/>
      <c r="F131" s="155"/>
    </row>
    <row r="132" spans="5:6" x14ac:dyDescent="0.2">
      <c r="E132" s="155"/>
      <c r="F132" s="155"/>
    </row>
    <row r="133" spans="5:6" x14ac:dyDescent="0.2">
      <c r="E133" s="155"/>
      <c r="F133" s="155"/>
    </row>
    <row r="134" spans="5:6" x14ac:dyDescent="0.2">
      <c r="E134" s="155"/>
      <c r="F134" s="155"/>
    </row>
    <row r="135" spans="5:6" x14ac:dyDescent="0.2">
      <c r="E135" s="155"/>
      <c r="F135" s="155"/>
    </row>
    <row r="136" spans="5:6" x14ac:dyDescent="0.2">
      <c r="E136" s="155"/>
      <c r="F136" s="155"/>
    </row>
    <row r="137" spans="5:6" x14ac:dyDescent="0.2">
      <c r="E137" s="155"/>
      <c r="F137" s="155"/>
    </row>
    <row r="138" spans="5:6" x14ac:dyDescent="0.2">
      <c r="E138" s="155"/>
      <c r="F138" s="155"/>
    </row>
    <row r="139" spans="5:6" x14ac:dyDescent="0.2">
      <c r="E139" s="155"/>
      <c r="F139" s="155"/>
    </row>
    <row r="140" spans="5:6" x14ac:dyDescent="0.2">
      <c r="E140" s="155"/>
      <c r="F140" s="155"/>
    </row>
    <row r="141" spans="5:6" x14ac:dyDescent="0.2">
      <c r="E141" s="155"/>
      <c r="F141" s="155"/>
    </row>
    <row r="142" spans="5:6" x14ac:dyDescent="0.2">
      <c r="E142" s="155"/>
      <c r="F142" s="155"/>
    </row>
    <row r="143" spans="5:6" x14ac:dyDescent="0.2">
      <c r="E143" s="155"/>
      <c r="F143" s="155"/>
    </row>
    <row r="144" spans="5:6" x14ac:dyDescent="0.2">
      <c r="E144" s="155"/>
      <c r="F144" s="155"/>
    </row>
    <row r="145" spans="5:6" x14ac:dyDescent="0.2">
      <c r="E145" s="155"/>
      <c r="F145" s="155"/>
    </row>
    <row r="146" spans="5:6" x14ac:dyDescent="0.2">
      <c r="E146" s="155"/>
      <c r="F146" s="155"/>
    </row>
    <row r="147" spans="5:6" x14ac:dyDescent="0.2">
      <c r="E147" s="155"/>
      <c r="F147" s="155"/>
    </row>
    <row r="148" spans="5:6" x14ac:dyDescent="0.2">
      <c r="E148" s="155"/>
      <c r="F148" s="155"/>
    </row>
    <row r="149" spans="5:6" x14ac:dyDescent="0.2">
      <c r="E149" s="155"/>
      <c r="F149" s="155"/>
    </row>
    <row r="150" spans="5:6" x14ac:dyDescent="0.2">
      <c r="E150" s="155"/>
      <c r="F150" s="155"/>
    </row>
    <row r="151" spans="5:6" x14ac:dyDescent="0.2">
      <c r="E151" s="155"/>
      <c r="F151" s="155"/>
    </row>
    <row r="152" spans="5:6" x14ac:dyDescent="0.2">
      <c r="E152" s="155"/>
      <c r="F152" s="155"/>
    </row>
    <row r="153" spans="5:6" x14ac:dyDescent="0.2">
      <c r="E153" s="155"/>
      <c r="F153" s="155"/>
    </row>
    <row r="154" spans="5:6" x14ac:dyDescent="0.2">
      <c r="E154" s="155"/>
      <c r="F154" s="155"/>
    </row>
    <row r="155" spans="5:6" x14ac:dyDescent="0.2">
      <c r="E155" s="155"/>
      <c r="F155" s="155"/>
    </row>
    <row r="156" spans="5:6" x14ac:dyDescent="0.2">
      <c r="E156" s="155"/>
      <c r="F156" s="155"/>
    </row>
    <row r="157" spans="5:6" x14ac:dyDescent="0.2">
      <c r="E157" s="155"/>
      <c r="F157" s="155"/>
    </row>
    <row r="158" spans="5:6" x14ac:dyDescent="0.2">
      <c r="E158" s="155"/>
      <c r="F158" s="155"/>
    </row>
    <row r="159" spans="5:6" x14ac:dyDescent="0.2">
      <c r="E159" s="155"/>
      <c r="F159" s="155"/>
    </row>
    <row r="160" spans="5:6" x14ac:dyDescent="0.2">
      <c r="E160" s="155"/>
      <c r="F160" s="155"/>
    </row>
    <row r="161" spans="5:6" x14ac:dyDescent="0.2">
      <c r="E161" s="155"/>
      <c r="F161" s="155"/>
    </row>
    <row r="162" spans="5:6" x14ac:dyDescent="0.2">
      <c r="E162" s="155"/>
      <c r="F162" s="155"/>
    </row>
    <row r="163" spans="5:6" x14ac:dyDescent="0.2">
      <c r="E163" s="155"/>
      <c r="F163" s="155"/>
    </row>
    <row r="164" spans="5:6" x14ac:dyDescent="0.2">
      <c r="E164" s="155"/>
      <c r="F164" s="155"/>
    </row>
    <row r="165" spans="5:6" x14ac:dyDescent="0.2">
      <c r="E165" s="155"/>
      <c r="F165" s="155"/>
    </row>
  </sheetData>
  <autoFilter ref="A2:L2">
    <filterColumn colId="1" showButton="0"/>
    <sortState ref="A3:L19">
      <sortCondition ref="L2"/>
    </sortState>
  </autoFilter>
  <mergeCells count="2">
    <mergeCell ref="A1:L1"/>
    <mergeCell ref="B2:C2"/>
  </mergeCells>
  <pageMargins left="0.7" right="0.7" top="0.75" bottom="0.75" header="0.3" footer="0.3"/>
  <pageSetup paperSize="9" scale="7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view="pageBreakPreview" topLeftCell="A4" zoomScale="115" zoomScaleNormal="100" zoomScaleSheetLayoutView="115" workbookViewId="0">
      <selection activeCell="B7" sqref="B7"/>
    </sheetView>
  </sheetViews>
  <sheetFormatPr defaultRowHeight="15" x14ac:dyDescent="0.25"/>
  <cols>
    <col min="1" max="1" width="6.28515625" customWidth="1"/>
    <col min="2" max="2" width="21.7109375" bestFit="1" customWidth="1"/>
    <col min="3" max="3" width="12.7109375" customWidth="1"/>
    <col min="4" max="4" width="9.28515625" customWidth="1"/>
    <col min="5" max="6" width="12.85546875" style="161" customWidth="1"/>
    <col min="7" max="12" width="8.85546875" style="161" customWidth="1"/>
    <col min="13" max="13" width="11.42578125" bestFit="1" customWidth="1"/>
  </cols>
  <sheetData>
    <row r="1" spans="1:13" ht="21" x14ac:dyDescent="0.35">
      <c r="A1" s="175" t="s">
        <v>539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</row>
    <row r="2" spans="1:13" s="17" customFormat="1" ht="110.25" x14ac:dyDescent="0.25">
      <c r="A2" s="36" t="s">
        <v>1</v>
      </c>
      <c r="B2" s="36" t="s">
        <v>2</v>
      </c>
      <c r="C2" s="36" t="s">
        <v>540</v>
      </c>
      <c r="D2" s="36" t="s">
        <v>414</v>
      </c>
      <c r="E2" s="37" t="s">
        <v>199</v>
      </c>
      <c r="F2" s="37" t="s">
        <v>6</v>
      </c>
      <c r="G2" s="67" t="s">
        <v>541</v>
      </c>
      <c r="H2" s="169" t="s">
        <v>586</v>
      </c>
      <c r="I2" s="170" t="s">
        <v>587</v>
      </c>
      <c r="J2" s="169" t="s">
        <v>541</v>
      </c>
      <c r="K2" s="67" t="s">
        <v>145</v>
      </c>
      <c r="L2" s="67"/>
      <c r="M2" s="125" t="s">
        <v>542</v>
      </c>
    </row>
    <row r="3" spans="1:13" x14ac:dyDescent="0.25">
      <c r="A3" s="158">
        <v>1</v>
      </c>
      <c r="B3" s="50" t="s">
        <v>604</v>
      </c>
      <c r="C3" s="50" t="s">
        <v>425</v>
      </c>
      <c r="D3" s="50" t="s">
        <v>157</v>
      </c>
      <c r="E3" s="51" t="s">
        <v>14</v>
      </c>
      <c r="F3" s="51" t="s">
        <v>609</v>
      </c>
      <c r="G3" s="51">
        <f>F3*2</f>
        <v>54</v>
      </c>
      <c r="H3" s="51" t="s">
        <v>605</v>
      </c>
      <c r="I3" s="51" t="s">
        <v>607</v>
      </c>
      <c r="J3" s="51">
        <f>I3*2</f>
        <v>106</v>
      </c>
      <c r="K3" s="51"/>
      <c r="L3" s="51"/>
      <c r="M3" s="159">
        <f>G3+J3+L3</f>
        <v>160</v>
      </c>
    </row>
    <row r="4" spans="1:13" x14ac:dyDescent="0.25">
      <c r="A4" s="158">
        <v>2</v>
      </c>
      <c r="B4" s="50" t="s">
        <v>543</v>
      </c>
      <c r="C4" s="50" t="s">
        <v>544</v>
      </c>
      <c r="D4" s="50" t="s">
        <v>66</v>
      </c>
      <c r="E4" s="51" t="s">
        <v>154</v>
      </c>
      <c r="F4" s="51" t="s">
        <v>545</v>
      </c>
      <c r="G4" s="51">
        <f>F4*2</f>
        <v>18</v>
      </c>
      <c r="H4" s="51" t="s">
        <v>606</v>
      </c>
      <c r="I4" s="51" t="s">
        <v>608</v>
      </c>
      <c r="J4" s="51">
        <f>I4*2</f>
        <v>174</v>
      </c>
      <c r="K4" s="51"/>
      <c r="L4" s="51"/>
      <c r="M4" s="159">
        <f>G4+J4+L4</f>
        <v>192</v>
      </c>
    </row>
    <row r="5" spans="1:13" x14ac:dyDescent="0.25">
      <c r="G5" s="160"/>
      <c r="H5" s="160"/>
      <c r="I5" s="160"/>
      <c r="J5" s="160"/>
      <c r="K5" s="160"/>
      <c r="L5" s="160"/>
    </row>
    <row r="6" spans="1:13" x14ac:dyDescent="0.25">
      <c r="E6" s="160"/>
      <c r="F6" s="160"/>
      <c r="G6" s="160"/>
      <c r="H6" s="160"/>
      <c r="I6" s="160"/>
      <c r="J6" s="160"/>
      <c r="K6" s="160"/>
      <c r="L6" s="160"/>
    </row>
    <row r="7" spans="1:13" x14ac:dyDescent="0.25">
      <c r="E7" s="160"/>
      <c r="F7" s="160"/>
      <c r="G7" s="160"/>
      <c r="H7" s="160"/>
      <c r="I7" s="160"/>
      <c r="J7" s="160"/>
      <c r="K7" s="160"/>
      <c r="L7" s="160"/>
    </row>
    <row r="8" spans="1:13" x14ac:dyDescent="0.25">
      <c r="E8" s="160"/>
      <c r="F8" s="160"/>
      <c r="G8" s="160"/>
      <c r="H8" s="160"/>
      <c r="I8" s="160"/>
      <c r="J8" s="160"/>
      <c r="K8" s="160"/>
      <c r="L8" s="160"/>
    </row>
    <row r="9" spans="1:13" x14ac:dyDescent="0.25">
      <c r="E9" s="160"/>
      <c r="F9" s="160"/>
      <c r="G9" s="160"/>
      <c r="H9" s="160"/>
      <c r="I9" s="160"/>
      <c r="J9" s="160"/>
      <c r="K9" s="160"/>
      <c r="L9" s="160"/>
    </row>
    <row r="10" spans="1:13" x14ac:dyDescent="0.25">
      <c r="E10" s="160"/>
      <c r="F10" s="160"/>
      <c r="G10" s="160"/>
      <c r="H10" s="160"/>
      <c r="I10" s="160"/>
      <c r="J10" s="160"/>
      <c r="K10" s="160"/>
      <c r="L10" s="160"/>
    </row>
    <row r="11" spans="1:13" x14ac:dyDescent="0.25">
      <c r="E11" s="160"/>
      <c r="F11" s="160"/>
      <c r="G11" s="160"/>
      <c r="H11" s="160"/>
      <c r="I11" s="160"/>
      <c r="J11" s="160"/>
      <c r="K11" s="160"/>
      <c r="L11" s="160"/>
    </row>
    <row r="12" spans="1:13" x14ac:dyDescent="0.25">
      <c r="E12" s="160"/>
      <c r="F12" s="160"/>
      <c r="G12" s="160"/>
      <c r="H12" s="160"/>
      <c r="I12" s="160"/>
      <c r="J12" s="160"/>
      <c r="K12" s="160"/>
      <c r="L12" s="160"/>
    </row>
    <row r="13" spans="1:13" x14ac:dyDescent="0.25">
      <c r="G13" s="160"/>
      <c r="H13" s="160"/>
      <c r="I13" s="160"/>
      <c r="J13" s="160"/>
      <c r="K13" s="160"/>
      <c r="L13" s="160"/>
    </row>
  </sheetData>
  <autoFilter ref="A2:M2">
    <sortState ref="A3:M4">
      <sortCondition ref="M2"/>
    </sortState>
  </autoFilter>
  <mergeCells count="1">
    <mergeCell ref="A1:M1"/>
  </mergeCells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5</vt:i4>
      </vt:variant>
    </vt:vector>
  </HeadingPairs>
  <TitlesOfParts>
    <vt:vector size="16" baseType="lpstr">
      <vt:lpstr>LASER 4.7 BOYS</vt:lpstr>
      <vt:lpstr>LASER 4.7 GIRLS</vt:lpstr>
      <vt:lpstr>49ER MEN</vt:lpstr>
      <vt:lpstr>LASER STD</vt:lpstr>
      <vt:lpstr>LASER RADIAL WOMEN</vt:lpstr>
      <vt:lpstr>49ER FX</vt:lpstr>
      <vt:lpstr>RS X</vt:lpstr>
      <vt:lpstr>RS X WOMEN</vt:lpstr>
      <vt:lpstr>KITE BOARDING MEN</vt:lpstr>
      <vt:lpstr>470 MIXED</vt:lpstr>
      <vt:lpstr>IQ FOIL</vt:lpstr>
      <vt:lpstr>'49ER FX'!Print_Area</vt:lpstr>
      <vt:lpstr>'49ER MEN'!Print_Area</vt:lpstr>
      <vt:lpstr>'KITE BOARDING MEN'!Print_Area</vt:lpstr>
      <vt:lpstr>'LASER 4.7 BOYS'!Print_Area</vt:lpstr>
      <vt:lpstr>'LASER 4.7 GIRLS'!Print_Area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2022-03-22T04:15:08Z</dcterms:modified>
</cp:coreProperties>
</file>