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8800" windowHeight="12315" tabRatio="583" firstSheet="3" activeTab="7"/>
  </bookViews>
  <sheets>
    <sheet name="49er" sheetId="2" r:id="rId1"/>
    <sheet name="ILCA 7" sheetId="27" r:id="rId2"/>
    <sheet name="ILCA 6" sheetId="28" r:id="rId3"/>
    <sheet name="49er Fx" sheetId="7" r:id="rId4"/>
    <sheet name="RS.X " sheetId="20" r:id="rId5"/>
    <sheet name="RS.X women" sheetId="3" r:id="rId6"/>
    <sheet name="470 (MIXED)" sheetId="29" r:id="rId7"/>
    <sheet name="IQ FOIL WOMEN" sheetId="25" r:id="rId8"/>
    <sheet name="IQ FOIL MEN" sheetId="21" r:id="rId9"/>
    <sheet name="NACRA 17" sheetId="26" r:id="rId10"/>
    <sheet name="FORMULA KITE" sheetId="30" r:id="rId11"/>
    <sheet name="ILCA 4 Girls" sheetId="31" r:id="rId12"/>
    <sheet name="ILCA 4 Boys" sheetId="32" r:id="rId13"/>
  </sheets>
  <definedNames>
    <definedName name="_xlnm._FilterDatabase" localSheetId="6" hidden="1">'470 (MIXED)'!$A$3:$T$29</definedName>
    <definedName name="_xlnm._FilterDatabase" localSheetId="0" hidden="1">'49er'!$A$3:$T$13</definedName>
    <definedName name="_xlnm._FilterDatabase" localSheetId="3" hidden="1">'49er Fx'!$A$3:$T$5</definedName>
    <definedName name="_xlnm._FilterDatabase" localSheetId="10" hidden="1">'FORMULA KITE'!$A$3:$I$3</definedName>
    <definedName name="_xlnm._FilterDatabase" localSheetId="2" hidden="1">'ILCA 6'!$A$3:$U$28</definedName>
    <definedName name="_xlnm._FilterDatabase" localSheetId="1" hidden="1">'ILCA 7'!$A$3:$T$40</definedName>
    <definedName name="_xlnm._FilterDatabase" localSheetId="8" hidden="1">'IQ FOIL MEN'!$A$3:$T$8</definedName>
    <definedName name="_xlnm._FilterDatabase" localSheetId="7" hidden="1">'IQ FOIL WOMEN'!$A$3:$T$6</definedName>
    <definedName name="_xlnm._FilterDatabase" localSheetId="9" hidden="1">'NACRA 17'!$A$3:$T$3</definedName>
    <definedName name="_xlnm._FilterDatabase" localSheetId="4" hidden="1">'RS.X '!$A$3:$T$21</definedName>
    <definedName name="_xlnm._FilterDatabase" localSheetId="5" hidden="1">'RS.X women'!$A$3:$T$3</definedName>
    <definedName name="_xlnm.Print_Area" localSheetId="6">'470 (MIXED)'!$A$1:$T$29</definedName>
    <definedName name="_xlnm.Print_Area" localSheetId="0">'49er'!$A$1:$T$13</definedName>
    <definedName name="_xlnm.Print_Area" localSheetId="3">'49er Fx'!$A$1:$T$7</definedName>
    <definedName name="_xlnm.Print_Area" localSheetId="10">'FORMULA KITE'!$A$1:$O$6</definedName>
    <definedName name="_xlnm.Print_Area" localSheetId="2">'ILCA 6'!$A$1:$T$28</definedName>
    <definedName name="_xlnm.Print_Area" localSheetId="1">'ILCA 7'!$A$1:$T$41</definedName>
    <definedName name="_xlnm.Print_Area" localSheetId="8">'IQ FOIL MEN'!$A$1:$T$12</definedName>
    <definedName name="_xlnm.Print_Area" localSheetId="7">'IQ FOIL WOMEN'!$A$1:$T$5</definedName>
    <definedName name="_xlnm.Print_Area" localSheetId="9">'NACRA 17'!$A$1:$T$8</definedName>
    <definedName name="_xlnm.Print_Area" localSheetId="4">'RS.X '!$A$1:$T$21</definedName>
    <definedName name="_xlnm.Print_Area" localSheetId="5">'RS.X women'!$A$1:$T$6</definedName>
  </definedNames>
  <calcPr calcId="152511"/>
</workbook>
</file>

<file path=xl/calcChain.xml><?xml version="1.0" encoding="utf-8"?>
<calcChain xmlns="http://schemas.openxmlformats.org/spreadsheetml/2006/main">
  <c r="T22" i="32" l="1"/>
  <c r="N22" i="32"/>
  <c r="O22" i="32" s="1"/>
  <c r="U22" i="32" s="1"/>
  <c r="J22" i="32"/>
  <c r="T21" i="32"/>
  <c r="O21" i="32"/>
  <c r="N21" i="32"/>
  <c r="J21" i="32"/>
  <c r="U21" i="32" s="1"/>
  <c r="T20" i="32"/>
  <c r="S20" i="32"/>
  <c r="O20" i="32"/>
  <c r="U20" i="32" s="1"/>
  <c r="N20" i="32"/>
  <c r="J20" i="32"/>
  <c r="T19" i="32"/>
  <c r="N19" i="32"/>
  <c r="O19" i="32" s="1"/>
  <c r="U19" i="32" s="1"/>
  <c r="J19" i="32"/>
  <c r="S18" i="32"/>
  <c r="T18" i="32" s="1"/>
  <c r="N18" i="32"/>
  <c r="O18" i="32" s="1"/>
  <c r="U18" i="32" s="1"/>
  <c r="J18" i="32"/>
  <c r="S17" i="32"/>
  <c r="T17" i="32" s="1"/>
  <c r="N17" i="32"/>
  <c r="O17" i="32" s="1"/>
  <c r="I17" i="32"/>
  <c r="J17" i="32" s="1"/>
  <c r="U17" i="32" s="1"/>
  <c r="T16" i="32"/>
  <c r="S16" i="32"/>
  <c r="O16" i="32"/>
  <c r="N16" i="32"/>
  <c r="I16" i="32"/>
  <c r="J16" i="32" s="1"/>
  <c r="U16" i="32" s="1"/>
  <c r="S15" i="32"/>
  <c r="T15" i="32" s="1"/>
  <c r="N15" i="32"/>
  <c r="O15" i="32" s="1"/>
  <c r="I15" i="32"/>
  <c r="J15" i="32" s="1"/>
  <c r="U15" i="32" s="1"/>
  <c r="T14" i="32"/>
  <c r="S14" i="32"/>
  <c r="N14" i="32"/>
  <c r="O14" i="32" s="1"/>
  <c r="I14" i="32"/>
  <c r="J14" i="32" s="1"/>
  <c r="U14" i="32" s="1"/>
  <c r="S13" i="32"/>
  <c r="T13" i="32" s="1"/>
  <c r="N13" i="32"/>
  <c r="O13" i="32" s="1"/>
  <c r="I13" i="32"/>
  <c r="J13" i="32" s="1"/>
  <c r="U13" i="32" s="1"/>
  <c r="S12" i="32"/>
  <c r="T12" i="32" s="1"/>
  <c r="N12" i="32"/>
  <c r="O12" i="32" s="1"/>
  <c r="J12" i="32"/>
  <c r="U12" i="32" s="1"/>
  <c r="I12" i="32"/>
  <c r="S11" i="32"/>
  <c r="T11" i="32" s="1"/>
  <c r="N11" i="32"/>
  <c r="O11" i="32" s="1"/>
  <c r="I11" i="32"/>
  <c r="J11" i="32" s="1"/>
  <c r="S10" i="32"/>
  <c r="T10" i="32" s="1"/>
  <c r="O10" i="32"/>
  <c r="N10" i="32"/>
  <c r="I10" i="32"/>
  <c r="J10" i="32" s="1"/>
  <c r="S9" i="32"/>
  <c r="T9" i="32" s="1"/>
  <c r="N9" i="32"/>
  <c r="O9" i="32" s="1"/>
  <c r="I9" i="32"/>
  <c r="J9" i="32" s="1"/>
  <c r="U9" i="32" s="1"/>
  <c r="T8" i="32"/>
  <c r="S8" i="32"/>
  <c r="N8" i="32"/>
  <c r="O8" i="32" s="1"/>
  <c r="J8" i="32"/>
  <c r="U8" i="32" s="1"/>
  <c r="I8" i="32"/>
  <c r="S7" i="32"/>
  <c r="T7" i="32" s="1"/>
  <c r="N7" i="32"/>
  <c r="O7" i="32" s="1"/>
  <c r="I7" i="32"/>
  <c r="J7" i="32" s="1"/>
  <c r="S6" i="32"/>
  <c r="T6" i="32" s="1"/>
  <c r="O6" i="32"/>
  <c r="N6" i="32"/>
  <c r="J6" i="32"/>
  <c r="U6" i="32" s="1"/>
  <c r="I6" i="32"/>
  <c r="S5" i="32"/>
  <c r="T5" i="32" s="1"/>
  <c r="N5" i="32"/>
  <c r="O5" i="32" s="1"/>
  <c r="I5" i="32"/>
  <c r="J5" i="32" s="1"/>
  <c r="U5" i="32" s="1"/>
  <c r="T4" i="32"/>
  <c r="S4" i="32"/>
  <c r="O4" i="32"/>
  <c r="N4" i="32"/>
  <c r="I4" i="32"/>
  <c r="J4" i="32" s="1"/>
  <c r="U4" i="32" s="1"/>
  <c r="O12" i="31"/>
  <c r="J12" i="31"/>
  <c r="U12" i="31" s="1"/>
  <c r="I12" i="31"/>
  <c r="N11" i="31"/>
  <c r="O11" i="31" s="1"/>
  <c r="I11" i="31"/>
  <c r="J11" i="31" s="1"/>
  <c r="U11" i="31" s="1"/>
  <c r="O10" i="31"/>
  <c r="J10" i="31"/>
  <c r="U10" i="31" s="1"/>
  <c r="I10" i="31"/>
  <c r="O9" i="31"/>
  <c r="J9" i="31"/>
  <c r="U9" i="31" s="1"/>
  <c r="I9" i="31"/>
  <c r="O8" i="31"/>
  <c r="I8" i="31"/>
  <c r="J8" i="31" s="1"/>
  <c r="U8" i="31" s="1"/>
  <c r="S7" i="31"/>
  <c r="T7" i="31" s="1"/>
  <c r="N7" i="31"/>
  <c r="O7" i="31" s="1"/>
  <c r="I7" i="31"/>
  <c r="J7" i="31" s="1"/>
  <c r="U7" i="31" s="1"/>
  <c r="S6" i="31"/>
  <c r="T6" i="31" s="1"/>
  <c r="N6" i="31"/>
  <c r="O6" i="31" s="1"/>
  <c r="I6" i="31"/>
  <c r="J6" i="31" s="1"/>
  <c r="S5" i="31"/>
  <c r="T5" i="31" s="1"/>
  <c r="N5" i="31"/>
  <c r="O5" i="31" s="1"/>
  <c r="I5" i="31"/>
  <c r="J5" i="31" s="1"/>
  <c r="S4" i="31"/>
  <c r="T4" i="31" s="1"/>
  <c r="N4" i="31"/>
  <c r="O4" i="31" s="1"/>
  <c r="J4" i="31"/>
  <c r="I4" i="31"/>
  <c r="U10" i="32" l="1"/>
  <c r="U7" i="32"/>
  <c r="U11" i="32"/>
  <c r="U6" i="31"/>
  <c r="U4" i="31"/>
  <c r="U5" i="31"/>
  <c r="T13" i="20" l="1"/>
  <c r="T12" i="20"/>
  <c r="T11" i="20"/>
  <c r="T10" i="20"/>
  <c r="T9" i="20"/>
  <c r="T8" i="20"/>
  <c r="T5" i="7"/>
  <c r="T17" i="28"/>
  <c r="T16" i="28"/>
  <c r="T15" i="28"/>
  <c r="T14" i="28"/>
  <c r="T13" i="28"/>
  <c r="T12" i="28"/>
  <c r="T11" i="28"/>
  <c r="T9" i="28"/>
  <c r="T7" i="20" l="1"/>
  <c r="T6" i="20"/>
  <c r="T5" i="20"/>
  <c r="T5" i="25"/>
  <c r="T4" i="25"/>
  <c r="O6" i="30"/>
  <c r="O5" i="30"/>
  <c r="M6" i="30"/>
  <c r="N6" i="30" s="1"/>
  <c r="N5" i="30"/>
  <c r="M5" i="30"/>
  <c r="M4" i="30"/>
  <c r="N4" i="30" s="1"/>
  <c r="O4" i="30" s="1"/>
  <c r="S12" i="21"/>
  <c r="S11" i="21"/>
  <c r="R10" i="21"/>
  <c r="S10" i="21" s="1"/>
  <c r="R8" i="21"/>
  <c r="S8" i="21" s="1"/>
  <c r="R9" i="21"/>
  <c r="S9" i="21" s="1"/>
  <c r="R6" i="21"/>
  <c r="S6" i="21" s="1"/>
  <c r="R5" i="21"/>
  <c r="S5" i="21" s="1"/>
  <c r="R7" i="21"/>
  <c r="S7" i="21" s="1"/>
  <c r="R4" i="21"/>
  <c r="S4" i="21" s="1"/>
  <c r="S4" i="25"/>
  <c r="R4" i="25"/>
  <c r="S5" i="3"/>
  <c r="T5" i="3" s="1"/>
  <c r="T4" i="3"/>
  <c r="S6" i="3"/>
  <c r="R5" i="3"/>
  <c r="S4" i="3"/>
  <c r="R4" i="3"/>
  <c r="S13" i="20"/>
  <c r="R13" i="20"/>
  <c r="R10" i="20"/>
  <c r="S10" i="20" s="1"/>
  <c r="R8" i="20"/>
  <c r="S8" i="20" s="1"/>
  <c r="R7" i="20"/>
  <c r="S7" i="20" s="1"/>
  <c r="R6" i="20"/>
  <c r="S6" i="20" s="1"/>
  <c r="R5" i="20"/>
  <c r="S5" i="20" s="1"/>
  <c r="S21" i="20"/>
  <c r="S20" i="20"/>
  <c r="S19" i="20"/>
  <c r="S18" i="20"/>
  <c r="S17" i="20"/>
  <c r="S16" i="20"/>
  <c r="S15" i="20"/>
  <c r="S14" i="20"/>
  <c r="S12" i="20"/>
  <c r="S11" i="20"/>
  <c r="S9" i="20"/>
  <c r="S4" i="20"/>
  <c r="T4" i="20" s="1"/>
  <c r="R4" i="20"/>
  <c r="T4" i="7"/>
  <c r="S7" i="7"/>
  <c r="S6" i="7"/>
  <c r="S5" i="7"/>
  <c r="R4" i="7"/>
  <c r="S4" i="7" s="1"/>
  <c r="S13" i="2"/>
  <c r="S12" i="2"/>
  <c r="R11" i="2"/>
  <c r="S11" i="2" s="1"/>
  <c r="S10" i="2"/>
  <c r="R9" i="2"/>
  <c r="S9" i="2" s="1"/>
  <c r="R8" i="2"/>
  <c r="S8" i="2" s="1"/>
  <c r="R7" i="2"/>
  <c r="S7" i="2" s="1"/>
  <c r="R5" i="2"/>
  <c r="S5" i="2" s="1"/>
  <c r="R6" i="2"/>
  <c r="S6" i="2" s="1"/>
  <c r="R4" i="2"/>
  <c r="S4" i="2" s="1"/>
  <c r="R12" i="29"/>
  <c r="S12" i="29" s="1"/>
  <c r="R13" i="29"/>
  <c r="S13" i="29" s="1"/>
  <c r="R10" i="29"/>
  <c r="S10" i="29" s="1"/>
  <c r="R9" i="29"/>
  <c r="S9" i="29" s="1"/>
  <c r="R7" i="29"/>
  <c r="S7" i="29" s="1"/>
  <c r="R8" i="29"/>
  <c r="S8" i="29" s="1"/>
  <c r="R6" i="29"/>
  <c r="S6" i="29" s="1"/>
  <c r="R4" i="29"/>
  <c r="S4" i="29" s="1"/>
  <c r="R5" i="29"/>
  <c r="S5" i="29" s="1"/>
  <c r="R4" i="26"/>
  <c r="S4" i="26" s="1"/>
  <c r="R8" i="26"/>
  <c r="S8" i="26" s="1"/>
  <c r="R7" i="26"/>
  <c r="S7" i="26" s="1"/>
  <c r="R5" i="26"/>
  <c r="S5" i="26" s="1"/>
  <c r="R6" i="26"/>
  <c r="S6" i="26" s="1"/>
  <c r="T8" i="28"/>
  <c r="T7" i="28"/>
  <c r="T6" i="28"/>
  <c r="R9" i="28"/>
  <c r="S9" i="28" s="1"/>
  <c r="S5" i="28"/>
  <c r="S4" i="28"/>
  <c r="T5" i="28"/>
  <c r="T4" i="28"/>
  <c r="R5" i="28"/>
  <c r="R4" i="28"/>
  <c r="S41" i="27" l="1"/>
  <c r="S40" i="27"/>
  <c r="S39" i="27"/>
  <c r="S36" i="27"/>
  <c r="S34" i="27"/>
  <c r="S33" i="27"/>
  <c r="S32" i="27"/>
  <c r="S30" i="27"/>
  <c r="S28" i="27"/>
  <c r="S26" i="27"/>
  <c r="S25" i="27"/>
  <c r="S24" i="27"/>
  <c r="S23" i="27"/>
  <c r="S22" i="27"/>
  <c r="S21" i="27"/>
  <c r="S18" i="27"/>
  <c r="S17" i="27"/>
  <c r="S15" i="27"/>
  <c r="S13" i="27"/>
  <c r="S12" i="27"/>
  <c r="S11" i="27"/>
  <c r="S9" i="27"/>
  <c r="S6" i="27"/>
  <c r="R41" i="27"/>
  <c r="R38" i="27"/>
  <c r="S38" i="27" s="1"/>
  <c r="R37" i="27"/>
  <c r="S37" i="27" s="1"/>
  <c r="R35" i="27"/>
  <c r="S35" i="27" s="1"/>
  <c r="R34" i="27"/>
  <c r="R31" i="27"/>
  <c r="S31" i="27" s="1"/>
  <c r="R30" i="27"/>
  <c r="R29" i="27"/>
  <c r="S29" i="27" s="1"/>
  <c r="R27" i="27"/>
  <c r="S27" i="27" s="1"/>
  <c r="R23" i="27"/>
  <c r="R20" i="27"/>
  <c r="S20" i="27" s="1"/>
  <c r="R19" i="27"/>
  <c r="S19" i="27" s="1"/>
  <c r="R18" i="27"/>
  <c r="R16" i="27"/>
  <c r="S16" i="27" s="1"/>
  <c r="R14" i="27"/>
  <c r="S14" i="27" s="1"/>
  <c r="R11" i="27"/>
  <c r="R10" i="27"/>
  <c r="S10" i="27" s="1"/>
  <c r="R9" i="27"/>
  <c r="R8" i="27"/>
  <c r="S8" i="27" s="1"/>
  <c r="R7" i="27"/>
  <c r="S7" i="27" s="1"/>
  <c r="R6" i="27"/>
  <c r="R5" i="27"/>
  <c r="S5" i="27" s="1"/>
  <c r="N41" i="27"/>
  <c r="I41" i="27"/>
  <c r="T41" i="27" s="1"/>
  <c r="R4" i="27"/>
  <c r="S4" i="27" s="1"/>
  <c r="H6" i="30" l="1"/>
  <c r="I6" i="30" s="1"/>
  <c r="H5" i="30"/>
  <c r="I5" i="30" s="1"/>
  <c r="H4" i="30"/>
  <c r="I4" i="30" s="1"/>
  <c r="M7" i="26"/>
  <c r="N7" i="26" s="1"/>
  <c r="M5" i="26"/>
  <c r="N5" i="26" s="1"/>
  <c r="M4" i="26"/>
  <c r="N4" i="26" s="1"/>
  <c r="M8" i="26"/>
  <c r="N8" i="26" s="1"/>
  <c r="M6" i="26"/>
  <c r="N6" i="26" s="1"/>
  <c r="M5" i="2"/>
  <c r="N5" i="2" s="1"/>
  <c r="M6" i="2"/>
  <c r="N6" i="2" s="1"/>
  <c r="M8" i="2"/>
  <c r="N8" i="2" s="1"/>
  <c r="M7" i="2"/>
  <c r="N7" i="2" s="1"/>
  <c r="M10" i="2"/>
  <c r="N10" i="2" s="1"/>
  <c r="M9" i="2"/>
  <c r="N9" i="2" s="1"/>
  <c r="M11" i="2"/>
  <c r="N11" i="2" s="1"/>
  <c r="M12" i="2"/>
  <c r="N12" i="2" s="1"/>
  <c r="N13" i="2"/>
  <c r="M4" i="2"/>
  <c r="N4" i="2" s="1"/>
  <c r="M5" i="25"/>
  <c r="N5" i="25" s="1"/>
  <c r="M4" i="25"/>
  <c r="N4" i="25" s="1"/>
  <c r="I5" i="25"/>
  <c r="M5" i="3"/>
  <c r="N5" i="3" s="1"/>
  <c r="I5" i="3"/>
  <c r="N6" i="3"/>
  <c r="I6" i="3"/>
  <c r="T6" i="3" s="1"/>
  <c r="M4" i="3"/>
  <c r="N4" i="3" s="1"/>
  <c r="N7" i="21"/>
  <c r="N5" i="21"/>
  <c r="N8" i="21"/>
  <c r="N11" i="21"/>
  <c r="N12" i="21"/>
  <c r="M7" i="21"/>
  <c r="M5" i="21"/>
  <c r="M9" i="21"/>
  <c r="N9" i="21" s="1"/>
  <c r="M6" i="21"/>
  <c r="N6" i="21" s="1"/>
  <c r="M10" i="21"/>
  <c r="N10" i="21" s="1"/>
  <c r="M4" i="21"/>
  <c r="N4" i="21" s="1"/>
  <c r="I10" i="21"/>
  <c r="T10" i="21" s="1"/>
  <c r="M12" i="29"/>
  <c r="N12" i="29" s="1"/>
  <c r="I12" i="29"/>
  <c r="N22" i="29"/>
  <c r="M5" i="29"/>
  <c r="N5" i="29" s="1"/>
  <c r="M8" i="29"/>
  <c r="N8" i="29" s="1"/>
  <c r="M6" i="29"/>
  <c r="N6" i="29" s="1"/>
  <c r="M7" i="29"/>
  <c r="N7" i="29" s="1"/>
  <c r="M11" i="29"/>
  <c r="N11" i="29" s="1"/>
  <c r="M10" i="29"/>
  <c r="N10" i="29" s="1"/>
  <c r="M9" i="29"/>
  <c r="N9" i="29" s="1"/>
  <c r="N14" i="29"/>
  <c r="N15" i="29"/>
  <c r="M13" i="29"/>
  <c r="N13" i="29" s="1"/>
  <c r="N16" i="29"/>
  <c r="N17" i="29"/>
  <c r="N18" i="29"/>
  <c r="N19" i="29"/>
  <c r="N20" i="29"/>
  <c r="N21" i="29"/>
  <c r="N23" i="29"/>
  <c r="N24" i="29"/>
  <c r="N25" i="29"/>
  <c r="N26" i="29"/>
  <c r="N27" i="29"/>
  <c r="N28" i="29"/>
  <c r="N29" i="29"/>
  <c r="M4" i="29"/>
  <c r="N4" i="29" s="1"/>
  <c r="N5" i="7"/>
  <c r="N6" i="7"/>
  <c r="N7" i="7"/>
  <c r="N4" i="7"/>
  <c r="M4" i="7"/>
  <c r="T12" i="29" l="1"/>
  <c r="N8" i="28"/>
  <c r="N17" i="28"/>
  <c r="N22" i="28"/>
  <c r="N27" i="28"/>
  <c r="M5" i="28"/>
  <c r="N5" i="28" s="1"/>
  <c r="N6" i="28"/>
  <c r="N7" i="28"/>
  <c r="N10" i="28"/>
  <c r="N11" i="28"/>
  <c r="N13" i="28"/>
  <c r="N14" i="28"/>
  <c r="N16" i="28"/>
  <c r="N18" i="28"/>
  <c r="N19" i="28"/>
  <c r="N20" i="28"/>
  <c r="N21" i="28"/>
  <c r="M9" i="28"/>
  <c r="N9" i="28" s="1"/>
  <c r="N23" i="28"/>
  <c r="N24" i="28"/>
  <c r="N25" i="28"/>
  <c r="N26" i="28"/>
  <c r="M15" i="28"/>
  <c r="N15" i="28" s="1"/>
  <c r="N28" i="28"/>
  <c r="M12" i="28"/>
  <c r="N12" i="28" s="1"/>
  <c r="M4" i="28"/>
  <c r="N4" i="28" s="1"/>
  <c r="I12" i="28"/>
  <c r="I9" i="20"/>
  <c r="I13" i="20"/>
  <c r="M5" i="20"/>
  <c r="N5" i="20" s="1"/>
  <c r="M6" i="20"/>
  <c r="N6" i="20" s="1"/>
  <c r="M7" i="20"/>
  <c r="N7" i="20" s="1"/>
  <c r="M8" i="20"/>
  <c r="N8" i="20" s="1"/>
  <c r="N11" i="20"/>
  <c r="M10" i="20"/>
  <c r="N10" i="20" s="1"/>
  <c r="N12" i="20"/>
  <c r="N14" i="20"/>
  <c r="N15" i="20"/>
  <c r="N16" i="20"/>
  <c r="N17" i="20"/>
  <c r="N18" i="20"/>
  <c r="N19" i="20"/>
  <c r="N20" i="20"/>
  <c r="N21" i="20"/>
  <c r="M9" i="20"/>
  <c r="N9" i="20" s="1"/>
  <c r="M13" i="20"/>
  <c r="N13" i="20" s="1"/>
  <c r="M4" i="20"/>
  <c r="N4" i="20" s="1"/>
  <c r="I29" i="27"/>
  <c r="I36" i="27"/>
  <c r="I39" i="27"/>
  <c r="N17" i="27"/>
  <c r="N38" i="27"/>
  <c r="N40" i="27"/>
  <c r="M5" i="27"/>
  <c r="N5" i="27" s="1"/>
  <c r="M6" i="27"/>
  <c r="N6" i="27" s="1"/>
  <c r="M9" i="27"/>
  <c r="N9" i="27" s="1"/>
  <c r="M7" i="27"/>
  <c r="N7" i="27" s="1"/>
  <c r="M8" i="27"/>
  <c r="N8" i="27" s="1"/>
  <c r="M10" i="27"/>
  <c r="N10" i="27" s="1"/>
  <c r="M13" i="27"/>
  <c r="N13" i="27" s="1"/>
  <c r="M12" i="27"/>
  <c r="N12" i="27" s="1"/>
  <c r="M11" i="27"/>
  <c r="N11" i="27" s="1"/>
  <c r="M16" i="27"/>
  <c r="N16" i="27" s="1"/>
  <c r="N21" i="27"/>
  <c r="M15" i="27"/>
  <c r="N15" i="27" s="1"/>
  <c r="M14" i="27"/>
  <c r="N14" i="27" s="1"/>
  <c r="N22" i="27"/>
  <c r="M20" i="27"/>
  <c r="N20" i="27" s="1"/>
  <c r="M19" i="27"/>
  <c r="N19" i="27" s="1"/>
  <c r="N24" i="27"/>
  <c r="N25" i="27"/>
  <c r="N26" i="27"/>
  <c r="N27" i="27"/>
  <c r="N28" i="27"/>
  <c r="N30" i="27"/>
  <c r="N31" i="27"/>
  <c r="N32" i="27"/>
  <c r="N33" i="27"/>
  <c r="N34" i="27"/>
  <c r="N35" i="27"/>
  <c r="N37" i="27"/>
  <c r="M23" i="27"/>
  <c r="N23" i="27" s="1"/>
  <c r="M18" i="27"/>
  <c r="N18" i="27" s="1"/>
  <c r="M29" i="27"/>
  <c r="N29" i="27" s="1"/>
  <c r="M36" i="27"/>
  <c r="N36" i="27" s="1"/>
  <c r="M39" i="27"/>
  <c r="N39" i="27" s="1"/>
  <c r="M4" i="27"/>
  <c r="N4" i="27" s="1"/>
  <c r="T29" i="27" l="1"/>
  <c r="T39" i="27"/>
  <c r="T36" i="27"/>
  <c r="H15" i="29"/>
  <c r="I15" i="29" s="1"/>
  <c r="T15" i="29" s="1"/>
  <c r="H14" i="29"/>
  <c r="I14" i="29" s="1"/>
  <c r="T14" i="29" s="1"/>
  <c r="H9" i="29"/>
  <c r="I9" i="29" s="1"/>
  <c r="T9" i="29" s="1"/>
  <c r="H7" i="29"/>
  <c r="I7" i="29" s="1"/>
  <c r="T7" i="29" s="1"/>
  <c r="H6" i="29" l="1"/>
  <c r="I6" i="29" s="1"/>
  <c r="T6" i="29" s="1"/>
  <c r="H5" i="29"/>
  <c r="I5" i="29" s="1"/>
  <c r="T5" i="29" s="1"/>
  <c r="I17" i="29" l="1"/>
  <c r="T17" i="29" s="1"/>
  <c r="I19" i="29"/>
  <c r="T19" i="29" s="1"/>
  <c r="H8" i="29"/>
  <c r="I8" i="29" s="1"/>
  <c r="T8" i="29" s="1"/>
  <c r="I18" i="29"/>
  <c r="T18" i="29" s="1"/>
  <c r="H11" i="29"/>
  <c r="I11" i="29" s="1"/>
  <c r="T11" i="29" s="1"/>
  <c r="I20" i="29"/>
  <c r="T20" i="29" s="1"/>
  <c r="I21" i="29"/>
  <c r="T21" i="29" s="1"/>
  <c r="I26" i="29"/>
  <c r="T26" i="29" s="1"/>
  <c r="I22" i="29"/>
  <c r="T22" i="29" s="1"/>
  <c r="H13" i="29"/>
  <c r="I13" i="29" s="1"/>
  <c r="T13" i="29" s="1"/>
  <c r="H10" i="29"/>
  <c r="I10" i="29" s="1"/>
  <c r="T10" i="29" s="1"/>
  <c r="H16" i="29"/>
  <c r="I16" i="29" s="1"/>
  <c r="T16" i="29" s="1"/>
  <c r="I23" i="29"/>
  <c r="T23" i="29" s="1"/>
  <c r="I24" i="29"/>
  <c r="T24" i="29" s="1"/>
  <c r="I25" i="29"/>
  <c r="T25" i="29" s="1"/>
  <c r="I27" i="29"/>
  <c r="T27" i="29" s="1"/>
  <c r="I28" i="29"/>
  <c r="T28" i="29" s="1"/>
  <c r="I29" i="29"/>
  <c r="T29" i="29" s="1"/>
  <c r="H4" i="29"/>
  <c r="I4" i="29" s="1"/>
  <c r="T4" i="29" s="1"/>
  <c r="H40" i="27" l="1"/>
  <c r="I40" i="27" s="1"/>
  <c r="T40" i="27" s="1"/>
  <c r="H38" i="27"/>
  <c r="I38" i="27" s="1"/>
  <c r="T38" i="27" s="1"/>
  <c r="H37" i="27"/>
  <c r="I37" i="27" s="1"/>
  <c r="T37" i="27" s="1"/>
  <c r="H35" i="27"/>
  <c r="I35" i="27" s="1"/>
  <c r="T35" i="27" s="1"/>
  <c r="H34" i="27"/>
  <c r="I34" i="27" s="1"/>
  <c r="T34" i="27" s="1"/>
  <c r="H32" i="27"/>
  <c r="I32" i="27" s="1"/>
  <c r="T32" i="27" s="1"/>
  <c r="H31" i="27"/>
  <c r="I31" i="27" s="1"/>
  <c r="T31" i="27" s="1"/>
  <c r="H30" i="27"/>
  <c r="I30" i="27" s="1"/>
  <c r="T30" i="27" s="1"/>
  <c r="H28" i="27"/>
  <c r="I28" i="27" s="1"/>
  <c r="T28" i="27" s="1"/>
  <c r="H27" i="27"/>
  <c r="I27" i="27" s="1"/>
  <c r="T27" i="27" s="1"/>
  <c r="H26" i="27"/>
  <c r="I26" i="27" s="1"/>
  <c r="T26" i="27" s="1"/>
  <c r="H25" i="27"/>
  <c r="I25" i="27" s="1"/>
  <c r="T25" i="27" s="1"/>
  <c r="H24" i="27"/>
  <c r="I24" i="27" s="1"/>
  <c r="T24" i="27" s="1"/>
  <c r="H22" i="27"/>
  <c r="I22" i="27" s="1"/>
  <c r="T22" i="27" s="1"/>
  <c r="H11" i="27"/>
  <c r="I11" i="27" s="1"/>
  <c r="T11" i="27" s="1"/>
  <c r="H13" i="27"/>
  <c r="I13" i="27" s="1"/>
  <c r="T13" i="27" s="1"/>
  <c r="H4" i="27"/>
  <c r="I4" i="27" s="1"/>
  <c r="T4" i="27" s="1"/>
  <c r="H5" i="27"/>
  <c r="I5" i="27" s="1"/>
  <c r="T5" i="27" s="1"/>
  <c r="H6" i="27"/>
  <c r="I6" i="27" s="1"/>
  <c r="T6" i="27" s="1"/>
  <c r="H7" i="27"/>
  <c r="I7" i="27" s="1"/>
  <c r="T7" i="27" s="1"/>
  <c r="H8" i="27"/>
  <c r="I8" i="27" s="1"/>
  <c r="T8" i="27" s="1"/>
  <c r="H17" i="27"/>
  <c r="I17" i="27" s="1"/>
  <c r="T17" i="27" s="1"/>
  <c r="H10" i="27"/>
  <c r="I10" i="27" s="1"/>
  <c r="T10" i="27" s="1"/>
  <c r="H21" i="27"/>
  <c r="I21" i="27" s="1"/>
  <c r="T21" i="27" s="1"/>
  <c r="I23" i="27"/>
  <c r="T23" i="27" s="1"/>
  <c r="H12" i="27"/>
  <c r="I12" i="27" s="1"/>
  <c r="T12" i="27" s="1"/>
  <c r="H14" i="27"/>
  <c r="I14" i="27" s="1"/>
  <c r="T14" i="27" s="1"/>
  <c r="H15" i="27"/>
  <c r="I15" i="27" s="1"/>
  <c r="T15" i="27" s="1"/>
  <c r="I18" i="27"/>
  <c r="T18" i="27" s="1"/>
  <c r="H16" i="27"/>
  <c r="I16" i="27" s="1"/>
  <c r="T16" i="27" s="1"/>
  <c r="H9" i="27"/>
  <c r="I9" i="27" s="1"/>
  <c r="T9" i="27" s="1"/>
  <c r="H20" i="27"/>
  <c r="I20" i="27" s="1"/>
  <c r="T20" i="27" s="1"/>
  <c r="H19" i="27"/>
  <c r="I19" i="27" s="1"/>
  <c r="T19" i="27" s="1"/>
  <c r="H33" i="27"/>
  <c r="I33" i="27" s="1"/>
  <c r="T33" i="27" s="1"/>
  <c r="H13" i="2"/>
  <c r="I13" i="2" s="1"/>
  <c r="T13" i="2" s="1"/>
  <c r="H8" i="2"/>
  <c r="I8" i="2" s="1"/>
  <c r="T8" i="2" s="1"/>
  <c r="H9" i="2"/>
  <c r="I9" i="2" s="1"/>
  <c r="T9" i="2" s="1"/>
  <c r="H11" i="2"/>
  <c r="I11" i="2" s="1"/>
  <c r="T11" i="2" s="1"/>
  <c r="H10" i="2"/>
  <c r="I10" i="2" s="1"/>
  <c r="T10" i="2" s="1"/>
  <c r="H7" i="2"/>
  <c r="I7" i="2" s="1"/>
  <c r="T7" i="2" s="1"/>
  <c r="H12" i="2"/>
  <c r="I12" i="2" s="1"/>
  <c r="T12" i="2" s="1"/>
  <c r="H12" i="20" l="1"/>
  <c r="I12" i="20" s="1"/>
  <c r="H4" i="20"/>
  <c r="I4" i="20" s="1"/>
  <c r="H5" i="20"/>
  <c r="I5" i="20" s="1"/>
  <c r="H8" i="20"/>
  <c r="I8" i="20" s="1"/>
  <c r="H10" i="20"/>
  <c r="I10" i="20" s="1"/>
  <c r="H6" i="20"/>
  <c r="I6" i="20" s="1"/>
  <c r="I16" i="20"/>
  <c r="T16" i="20" s="1"/>
  <c r="H11" i="20"/>
  <c r="I11" i="20" s="1"/>
  <c r="H7" i="20"/>
  <c r="I7" i="20" s="1"/>
  <c r="I17" i="20"/>
  <c r="T17" i="20" s="1"/>
  <c r="I18" i="20"/>
  <c r="T18" i="20" s="1"/>
  <c r="I19" i="20"/>
  <c r="T19" i="20" s="1"/>
  <c r="I20" i="20"/>
  <c r="T20" i="20" s="1"/>
  <c r="I21" i="20"/>
  <c r="T21" i="20" s="1"/>
  <c r="I15" i="20"/>
  <c r="T15" i="20" s="1"/>
  <c r="I6" i="21"/>
  <c r="T6" i="21" s="1"/>
  <c r="H7" i="21"/>
  <c r="H5" i="21"/>
  <c r="I5" i="21" s="1"/>
  <c r="T5" i="21" s="1"/>
  <c r="H9" i="21"/>
  <c r="I9" i="21" s="1"/>
  <c r="T9" i="21" s="1"/>
  <c r="I11" i="21"/>
  <c r="T11" i="21" s="1"/>
  <c r="I12" i="21"/>
  <c r="T12" i="21" s="1"/>
  <c r="H8" i="21"/>
  <c r="I8" i="21" s="1"/>
  <c r="T8" i="21" s="1"/>
  <c r="H4" i="21"/>
  <c r="I4" i="21" s="1"/>
  <c r="T4" i="21" s="1"/>
  <c r="I7" i="7"/>
  <c r="T7" i="7" s="1"/>
  <c r="I6" i="7"/>
  <c r="T6" i="7" s="1"/>
  <c r="H4" i="7"/>
  <c r="I4" i="7" s="1"/>
  <c r="H5" i="7"/>
  <c r="I5" i="7" s="1"/>
  <c r="H4" i="3"/>
  <c r="I4" i="3" s="1"/>
  <c r="H4" i="25"/>
  <c r="I4" i="25" s="1"/>
  <c r="I19" i="28"/>
  <c r="T19" i="28" s="1"/>
  <c r="H17" i="28"/>
  <c r="I17" i="28" s="1"/>
  <c r="H16" i="28"/>
  <c r="I16" i="28" s="1"/>
  <c r="H14" i="28"/>
  <c r="I14" i="28" s="1"/>
  <c r="H13" i="28"/>
  <c r="I13" i="28" s="1"/>
  <c r="H11" i="28"/>
  <c r="I11" i="28" s="1"/>
  <c r="H5" i="28"/>
  <c r="I5" i="28" s="1"/>
  <c r="I18" i="28"/>
  <c r="T18" i="28" s="1"/>
  <c r="I20" i="28"/>
  <c r="T20" i="28" s="1"/>
  <c r="H8" i="28"/>
  <c r="I8" i="28" s="1"/>
  <c r="H6" i="28"/>
  <c r="I6" i="28" s="1"/>
  <c r="H7" i="28"/>
  <c r="I7" i="28" s="1"/>
  <c r="I21" i="28"/>
  <c r="T21" i="28" s="1"/>
  <c r="I9" i="28"/>
  <c r="I22" i="28"/>
  <c r="T22" i="28" s="1"/>
  <c r="I26" i="28"/>
  <c r="T26" i="28" s="1"/>
  <c r="I15" i="28"/>
  <c r="I23" i="28"/>
  <c r="T23" i="28" s="1"/>
  <c r="H10" i="28"/>
  <c r="I10" i="28" s="1"/>
  <c r="T10" i="28" s="1"/>
  <c r="I24" i="28"/>
  <c r="T24" i="28" s="1"/>
  <c r="I25" i="28"/>
  <c r="T25" i="28" s="1"/>
  <c r="I27" i="28"/>
  <c r="T27" i="28" s="1"/>
  <c r="I28" i="28"/>
  <c r="T28" i="28" s="1"/>
  <c r="H4" i="28"/>
  <c r="I4" i="28" s="1"/>
  <c r="H5" i="26" l="1"/>
  <c r="I5" i="26" s="1"/>
  <c r="T5" i="26" s="1"/>
  <c r="H6" i="26"/>
  <c r="I6" i="26" s="1"/>
  <c r="T6" i="26" s="1"/>
  <c r="H4" i="26"/>
  <c r="I4" i="26" s="1"/>
  <c r="T4" i="26" s="1"/>
  <c r="H8" i="26"/>
  <c r="I8" i="26" s="1"/>
  <c r="T8" i="26" s="1"/>
  <c r="H7" i="26"/>
  <c r="I7" i="26" s="1"/>
  <c r="T7" i="26" s="1"/>
  <c r="H6" i="2" l="1"/>
  <c r="I6" i="2" s="1"/>
  <c r="T6" i="2" s="1"/>
  <c r="H5" i="2"/>
  <c r="I5" i="2" s="1"/>
  <c r="T5" i="2" s="1"/>
  <c r="H4" i="2"/>
  <c r="I4" i="2" s="1"/>
  <c r="T4" i="2" s="1"/>
  <c r="I7" i="21" l="1"/>
  <c r="T7" i="21" s="1"/>
  <c r="I14" i="20"/>
  <c r="T14" i="20" s="1"/>
</calcChain>
</file>

<file path=xl/comments1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sz val="14"/>
            <color indexed="81"/>
            <rFont val="Calibri"/>
            <family val="2"/>
            <scheme val="minor"/>
          </rPr>
          <t>TIME SINCE AS ON 01 MAR 23 - 14 WEEKS
T=1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2" authorId="0" shapeId="0">
      <text>
        <r>
          <rPr>
            <b/>
            <sz val="14"/>
            <color indexed="81"/>
            <rFont val="Tahoma"/>
            <family val="2"/>
          </rPr>
          <t>TIME SINCE AS ON 01 MAR 23 - 4 WEEKS
T=1</t>
        </r>
      </text>
    </comment>
    <comment ref="O2" authorId="0" shapeId="0">
      <text>
        <r>
          <rPr>
            <b/>
            <sz val="14"/>
            <color indexed="81"/>
            <rFont val="Tahoma"/>
            <family val="2"/>
          </rPr>
          <t>TIME SINCE AS ON 01 MAR 23 - 4 WEEKS
T=1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sz val="14"/>
            <color indexed="81"/>
            <rFont val="Calibri"/>
            <family val="2"/>
            <scheme val="minor"/>
          </rPr>
          <t>TIME SINCE AS ON 01 MAR 23 - 14 WEEKS
T=1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2" authorId="0" shapeId="0">
      <text>
        <r>
          <rPr>
            <b/>
            <sz val="14"/>
            <color indexed="81"/>
            <rFont val="Tahoma"/>
            <family val="2"/>
          </rPr>
          <t>TIME SINCE AS ON 01 MAR 23 - 4 WEEKS
T=1</t>
        </r>
      </text>
    </comment>
    <comment ref="O2" authorId="0" shapeId="0">
      <text>
        <r>
          <rPr>
            <b/>
            <sz val="14"/>
            <color indexed="81"/>
            <rFont val="Tahoma"/>
            <family val="2"/>
          </rPr>
          <t>TIME SINCE AS ON 01 MAR 23 - 4 WEEKS
T=1</t>
        </r>
      </text>
    </comment>
  </commentList>
</comments>
</file>

<file path=xl/comments3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sz val="14"/>
            <color indexed="81"/>
            <rFont val="Calibri"/>
            <family val="2"/>
            <scheme val="minor"/>
          </rPr>
          <t>TIME SINCE AS ON 01 MAR 23 - 14 WEEKS
T=1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2" authorId="0" shapeId="0">
      <text>
        <r>
          <rPr>
            <b/>
            <sz val="14"/>
            <color indexed="81"/>
            <rFont val="Tahoma"/>
            <family val="2"/>
          </rPr>
          <t>TIME SINCE AS ON 01 MAR 23 - 4 WEEKS
T=1</t>
        </r>
      </text>
    </comment>
    <comment ref="O2" authorId="0" shapeId="0">
      <text>
        <r>
          <rPr>
            <b/>
            <sz val="14"/>
            <color indexed="81"/>
            <rFont val="Tahoma"/>
            <family val="2"/>
          </rPr>
          <t>TIME SINCE AS ON 01 MAR 23 - 4 WEEKS
T=1</t>
        </r>
      </text>
    </comment>
  </commentList>
</comments>
</file>

<file path=xl/comments4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sz val="14"/>
            <color indexed="81"/>
            <rFont val="Calibri"/>
            <family val="2"/>
            <scheme val="minor"/>
          </rPr>
          <t>TIME SINCE AS ON 01 MAR 23 - 14 WEEKS
T=1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2" authorId="0" shapeId="0">
      <text>
        <r>
          <rPr>
            <b/>
            <sz val="14"/>
            <color indexed="81"/>
            <rFont val="Tahoma"/>
            <family val="2"/>
          </rPr>
          <t>TIME SINCE AS ON 01 MAR 23 - 4 WEEKS
T=1</t>
        </r>
      </text>
    </comment>
    <comment ref="O2" authorId="0" shapeId="0">
      <text>
        <r>
          <rPr>
            <b/>
            <sz val="14"/>
            <color indexed="81"/>
            <rFont val="Tahoma"/>
            <family val="2"/>
          </rPr>
          <t>TIME SINCE AS ON 01 MAR 23 - 4 WEEKS
T=1</t>
        </r>
      </text>
    </comment>
  </commentList>
</comments>
</file>

<file path=xl/comments5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sz val="14"/>
            <color indexed="81"/>
            <rFont val="Calibri"/>
            <family val="2"/>
            <scheme val="minor"/>
          </rPr>
          <t>TIME SINCE AS ON 01 MAR 23 - 14 WEEKS
T=1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2" authorId="0" shapeId="0">
      <text>
        <r>
          <rPr>
            <b/>
            <sz val="14"/>
            <color indexed="81"/>
            <rFont val="Tahoma"/>
            <family val="2"/>
          </rPr>
          <t>TIME SINCE AS ON 01 MAR 23 - 4 WEEKS
T=1</t>
        </r>
      </text>
    </comment>
    <comment ref="O2" authorId="0" shapeId="0">
      <text>
        <r>
          <rPr>
            <b/>
            <sz val="14"/>
            <color indexed="81"/>
            <rFont val="Tahoma"/>
            <family val="2"/>
          </rPr>
          <t>TIME SINCE AS ON 01 MAR 23 - 4 WEEKS
T=1</t>
        </r>
      </text>
    </comment>
  </commentList>
</comments>
</file>

<file path=xl/comments6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sz val="14"/>
            <color indexed="81"/>
            <rFont val="Calibri"/>
            <family val="2"/>
            <scheme val="minor"/>
          </rPr>
          <t>TIME SINCE AS ON 01 MAR 23 - 14 WEEKS
T=1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2" authorId="0" shapeId="0">
      <text>
        <r>
          <rPr>
            <b/>
            <sz val="14"/>
            <color indexed="81"/>
            <rFont val="Tahoma"/>
            <family val="2"/>
          </rPr>
          <t>TIME SINCE AS ON 01 MAR 23 - 4 WEEKS
T=1</t>
        </r>
      </text>
    </comment>
    <comment ref="O2" authorId="0" shapeId="0">
      <text>
        <r>
          <rPr>
            <b/>
            <sz val="14"/>
            <color indexed="81"/>
            <rFont val="Tahoma"/>
            <family val="2"/>
          </rPr>
          <t>TIME SINCE AS ON 01 MAR 23 - 4 WEEKS
T=1</t>
        </r>
      </text>
    </comment>
  </commentList>
</comments>
</file>

<file path=xl/comments7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sz val="14"/>
            <color indexed="81"/>
            <rFont val="Calibri"/>
            <family val="2"/>
            <scheme val="minor"/>
          </rPr>
          <t>TIME SINCE AS ON 01 MAR 23 - 14 WEEKS
T=1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2" authorId="0" shapeId="0">
      <text>
        <r>
          <rPr>
            <b/>
            <sz val="14"/>
            <color indexed="81"/>
            <rFont val="Tahoma"/>
            <family val="2"/>
          </rPr>
          <t>TIME SINCE AS ON 01 MAR 23 - 4 WEEKS
T=1</t>
        </r>
      </text>
    </comment>
    <comment ref="O2" authorId="0" shapeId="0">
      <text>
        <r>
          <rPr>
            <b/>
            <sz val="14"/>
            <color indexed="81"/>
            <rFont val="Tahoma"/>
            <family val="2"/>
          </rPr>
          <t>TIME SINCE AS ON 01 MAR 23 - 4 WEEKS
T=1</t>
        </r>
      </text>
    </comment>
  </commentList>
</comments>
</file>

<file path=xl/comments8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sz val="14"/>
            <color indexed="81"/>
            <rFont val="Calibri"/>
            <family val="2"/>
            <scheme val="minor"/>
          </rPr>
          <t>TIME SINCE AS ON 01 MAR 23 - 14 WEEKS
T=1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2" authorId="0" shapeId="0">
      <text>
        <r>
          <rPr>
            <b/>
            <sz val="14"/>
            <color indexed="81"/>
            <rFont val="Tahoma"/>
            <family val="2"/>
          </rPr>
          <t>TIME SINCE AS ON 01 MAR 23 - 4 WEEKS
T=1</t>
        </r>
      </text>
    </comment>
    <comment ref="O2" authorId="0" shapeId="0">
      <text>
        <r>
          <rPr>
            <b/>
            <sz val="14"/>
            <color indexed="81"/>
            <rFont val="Tahoma"/>
            <family val="2"/>
          </rPr>
          <t>TIME SINCE AS ON 01 MAR 23 - 4 WEEKS
T=1</t>
        </r>
      </text>
    </comment>
  </commentList>
</comments>
</file>

<file path=xl/comments9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sz val="14"/>
            <color indexed="81"/>
            <rFont val="Calibri"/>
            <family val="2"/>
            <scheme val="minor"/>
          </rPr>
          <t>TIME SINCE AS ON 01 MAR 23 - 14 WEEKS
T=1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2" authorId="0" shapeId="0">
      <text>
        <r>
          <rPr>
            <b/>
            <sz val="14"/>
            <color indexed="81"/>
            <rFont val="Tahoma"/>
            <family val="2"/>
          </rPr>
          <t>TIME SINCE AS ON 01 MAR 23 - 4 WEEKS
T=1</t>
        </r>
      </text>
    </comment>
    <comment ref="O2" authorId="0" shapeId="0">
      <text>
        <r>
          <rPr>
            <b/>
            <sz val="14"/>
            <color indexed="81"/>
            <rFont val="Tahoma"/>
            <family val="2"/>
          </rPr>
          <t>TIME SINCE AS ON 01 MAR 23 - 4 WEEKS
T=1</t>
        </r>
      </text>
    </comment>
  </commentList>
</comments>
</file>

<file path=xl/comments10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sz val="14"/>
            <color indexed="81"/>
            <rFont val="Calibri"/>
            <family val="2"/>
            <scheme val="minor"/>
          </rPr>
          <t>TIME SINCE AS ON 01 MAR 23 - 14 WEEKS
T=1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2" authorId="0" shapeId="0">
      <text>
        <r>
          <rPr>
            <b/>
            <sz val="14"/>
            <color indexed="81"/>
            <rFont val="Tahoma"/>
            <family val="2"/>
          </rPr>
          <t>TIME SINCE AS ON 01 MAR 23 - 4 WEEKS
T=1</t>
        </r>
      </text>
    </comment>
    <comment ref="O2" authorId="0" shapeId="0">
      <text>
        <r>
          <rPr>
            <b/>
            <sz val="14"/>
            <color indexed="81"/>
            <rFont val="Tahoma"/>
            <family val="2"/>
          </rPr>
          <t>TIME SINCE AS ON 01 MAR 23 - 4 WEEKS
T=1</t>
        </r>
      </text>
    </comment>
  </commentList>
</comments>
</file>

<file path=xl/comments11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4"/>
            <color indexed="81"/>
            <rFont val="Tahoma"/>
            <family val="2"/>
          </rPr>
          <t>TIME SINCE AS ON 01 MAR 23 - 4 WEEKS
T=1</t>
        </r>
      </text>
    </comment>
    <comment ref="J2" authorId="0" shapeId="0">
      <text>
        <r>
          <rPr>
            <b/>
            <sz val="14"/>
            <color indexed="81"/>
            <rFont val="Tahoma"/>
            <family val="2"/>
          </rPr>
          <t>TIME SINCE AS ON 01 MAR 23 - 4 WEEKS
T=1</t>
        </r>
      </text>
    </comment>
  </commentList>
</comments>
</file>

<file path=xl/comments12.xml><?xml version="1.0" encoding="utf-8"?>
<comments xmlns="http://schemas.openxmlformats.org/spreadsheetml/2006/main">
  <authors>
    <author>Author</author>
  </authors>
  <commentList>
    <comment ref="F2" authorId="0" shapeId="0">
      <text>
        <r>
          <rPr>
            <b/>
            <sz val="14"/>
            <color indexed="81"/>
            <rFont val="Tahoma"/>
            <family val="2"/>
          </rPr>
          <t>TIME SINCE - 1 DAY
T=1</t>
        </r>
      </text>
    </comment>
    <comment ref="K2" authorId="0" shapeId="0">
      <text>
        <r>
          <rPr>
            <b/>
            <sz val="14"/>
            <color indexed="81"/>
            <rFont val="Tahoma"/>
            <family val="2"/>
          </rPr>
          <t>TIME SINCE - 1 DAY
T=1</t>
        </r>
      </text>
    </comment>
    <comment ref="P2" authorId="0" shapeId="0">
      <text>
        <r>
          <rPr>
            <b/>
            <sz val="14"/>
            <color indexed="81"/>
            <rFont val="Tahoma"/>
            <family val="2"/>
          </rPr>
          <t>TIME SINCE - 1 DAY
T=1</t>
        </r>
      </text>
    </comment>
  </commentList>
</comments>
</file>

<file path=xl/comments13.xml><?xml version="1.0" encoding="utf-8"?>
<comments xmlns="http://schemas.openxmlformats.org/spreadsheetml/2006/main">
  <authors>
    <author>Author</author>
  </authors>
  <commentList>
    <comment ref="F2" authorId="0" shapeId="0">
      <text>
        <r>
          <rPr>
            <b/>
            <sz val="14"/>
            <color indexed="81"/>
            <rFont val="Tahoma"/>
            <family val="2"/>
          </rPr>
          <t>TIME SINCE AS ON 01 MAR 23 - 19 WEEKS
T=1</t>
        </r>
      </text>
    </comment>
    <comment ref="K2" authorId="0" shapeId="0">
      <text>
        <r>
          <rPr>
            <b/>
            <sz val="14"/>
            <color indexed="81"/>
            <rFont val="Tahoma"/>
            <family val="2"/>
          </rPr>
          <t>TIME SINCE - 1 DAY
T=1</t>
        </r>
      </text>
    </comment>
    <comment ref="P2" authorId="0" shapeId="0">
      <text>
        <r>
          <rPr>
            <b/>
            <sz val="14"/>
            <color indexed="81"/>
            <rFont val="Tahoma"/>
            <family val="2"/>
          </rPr>
          <t>TIME SINCE - 1 DAY
T=1</t>
        </r>
      </text>
    </comment>
  </commentList>
</comments>
</file>

<file path=xl/sharedStrings.xml><?xml version="1.0" encoding="utf-8"?>
<sst xmlns="http://schemas.openxmlformats.org/spreadsheetml/2006/main" count="1065" uniqueCount="410">
  <si>
    <t>Eabad Ali</t>
  </si>
  <si>
    <t>S.No.</t>
  </si>
  <si>
    <t>Name</t>
  </si>
  <si>
    <t>S.No</t>
  </si>
  <si>
    <t>LASER STD</t>
  </si>
  <si>
    <t>49er:FX</t>
  </si>
  <si>
    <t>Vishnu Saravanan</t>
  </si>
  <si>
    <t>DOB</t>
  </si>
  <si>
    <t>25.05.1990</t>
  </si>
  <si>
    <t>16.04.1994</t>
  </si>
  <si>
    <t>12.06.1991</t>
  </si>
  <si>
    <t>15.04.1991</t>
  </si>
  <si>
    <t>30.09.1993</t>
  </si>
  <si>
    <t>15.06.1994</t>
  </si>
  <si>
    <t>18.11.1995/10.02.1995</t>
  </si>
  <si>
    <t>12.03.1996/26.02.1995</t>
  </si>
  <si>
    <t>Mithilesh Kumar</t>
  </si>
  <si>
    <t>30.07.1997</t>
  </si>
  <si>
    <t>TOTAL</t>
  </si>
  <si>
    <t>18.03.1998</t>
  </si>
  <si>
    <t>03.09.1997</t>
  </si>
  <si>
    <t>09.12.2002</t>
  </si>
  <si>
    <t>13.08.1999</t>
  </si>
  <si>
    <t>D.O.B</t>
  </si>
  <si>
    <t>Sheetal Verma/ Vanshika Parihar</t>
  </si>
  <si>
    <t>LASER RADIAL- WOMEN</t>
  </si>
  <si>
    <t>26.02.2007/ 07.06.2003</t>
  </si>
  <si>
    <t>ISHWARIYA GANESH</t>
  </si>
  <si>
    <t>M Padhan</t>
  </si>
  <si>
    <t>Imtizulu Jamir</t>
  </si>
  <si>
    <t>Gaurav RA</t>
  </si>
  <si>
    <t xml:space="preserve">Vijay B More </t>
  </si>
  <si>
    <t>RS:X WOMEN</t>
  </si>
  <si>
    <t>MOHIT SAINI</t>
  </si>
  <si>
    <t>GITESH</t>
  </si>
  <si>
    <t>BIKRAM MAHAPATRA</t>
  </si>
  <si>
    <t>AVINASH YADAV</t>
  </si>
  <si>
    <t>DEEPAK K SAINI</t>
  </si>
  <si>
    <t>KANNAN M</t>
  </si>
  <si>
    <t>PUNIT KUMAR SAHOO</t>
  </si>
  <si>
    <t>NEKI RAM</t>
  </si>
  <si>
    <t>GANESH JANGIR</t>
  </si>
  <si>
    <t>DEEPAK YADAV</t>
  </si>
  <si>
    <t>ABDUL KALAM</t>
  </si>
  <si>
    <t>VEERA V VAISHNAVI</t>
  </si>
  <si>
    <t>R ASHWINI</t>
  </si>
  <si>
    <t>LEPAKKSHI MK</t>
  </si>
  <si>
    <t>ASHISH S ROY</t>
  </si>
  <si>
    <t>MAHAPRABHU</t>
  </si>
  <si>
    <t>AMIT KUMAR SHEOKAND</t>
  </si>
  <si>
    <t>NP</t>
  </si>
  <si>
    <t>Naveen Singh Rawat</t>
  </si>
  <si>
    <t>10.04.1998/01.01.1996</t>
  </si>
  <si>
    <t>PEARL COLVALCAR</t>
  </si>
  <si>
    <t>SHITAL SENDHAV</t>
  </si>
  <si>
    <t>M VIDYA</t>
  </si>
  <si>
    <t>SACHIN GANESH</t>
  </si>
  <si>
    <t>MAJJI LALITA</t>
  </si>
  <si>
    <t>02.02.1995</t>
  </si>
  <si>
    <t>NETHRA KUMANAN</t>
  </si>
  <si>
    <t>01.10.2006</t>
  </si>
  <si>
    <t>29.04.2006</t>
  </si>
  <si>
    <t>18.07.2006</t>
  </si>
  <si>
    <t>29.05.2003</t>
  </si>
  <si>
    <t>01.03.2005</t>
  </si>
  <si>
    <t>26.03.1994</t>
  </si>
  <si>
    <t>07.11.1967</t>
  </si>
  <si>
    <t>21.08.1997</t>
  </si>
  <si>
    <t>24.02.1999</t>
  </si>
  <si>
    <t>28.07.1991</t>
  </si>
  <si>
    <t>10.12.1987</t>
  </si>
  <si>
    <t>05.06.1988</t>
  </si>
  <si>
    <t>01.01.1996</t>
  </si>
  <si>
    <t>12.08.1998</t>
  </si>
  <si>
    <t>19.10.1997</t>
  </si>
  <si>
    <t>08.08.1999</t>
  </si>
  <si>
    <t>04.06.1998</t>
  </si>
  <si>
    <t>17.08.1999</t>
  </si>
  <si>
    <t>20.08.2001</t>
  </si>
  <si>
    <t>14.06.1998</t>
  </si>
  <si>
    <t>01.12.1997</t>
  </si>
  <si>
    <t>16.03.2006</t>
  </si>
  <si>
    <t>CLUB</t>
  </si>
  <si>
    <t>AYN</t>
  </si>
  <si>
    <t>INWTC MUMBAI</t>
  </si>
  <si>
    <t>EMESA</t>
  </si>
  <si>
    <t>TNSA</t>
  </si>
  <si>
    <t>02.01.1997</t>
  </si>
  <si>
    <t>CESC</t>
  </si>
  <si>
    <t>NSS BHOPAL</t>
  </si>
  <si>
    <t>INSA</t>
  </si>
  <si>
    <t>INWTC KOCHI</t>
  </si>
  <si>
    <t>RMYC</t>
  </si>
  <si>
    <t>INWTC VIZAG</t>
  </si>
  <si>
    <t>SONAL GOEL</t>
  </si>
  <si>
    <t>YCH</t>
  </si>
  <si>
    <t>INWTC GOA</t>
  </si>
  <si>
    <t>GYA</t>
  </si>
  <si>
    <t>Club</t>
  </si>
  <si>
    <t>NSS Bhopal</t>
  </si>
  <si>
    <t>49ER (MEN)</t>
  </si>
  <si>
    <t>Total Score</t>
  </si>
  <si>
    <t>Harshita Tomar/Shweta Shervegar</t>
  </si>
  <si>
    <t>SATISH YADAV/ ALANKAR SURYAWANSHI</t>
  </si>
  <si>
    <t>19.04.2002/ 13.06.2000</t>
  </si>
  <si>
    <t>RITIKA DANGI</t>
  </si>
  <si>
    <t>NEHA THAKUR</t>
  </si>
  <si>
    <t>SHITAL VERMA</t>
  </si>
  <si>
    <t>MANU</t>
  </si>
  <si>
    <t>SIMRAN KAUR</t>
  </si>
  <si>
    <t>AASTHA SENAPATI</t>
  </si>
  <si>
    <t>07.05.2005</t>
  </si>
  <si>
    <t>24.08.2006</t>
  </si>
  <si>
    <t>26.02.2007</t>
  </si>
  <si>
    <t>25.09.1995</t>
  </si>
  <si>
    <t>21.09.1995</t>
  </si>
  <si>
    <t>15.09.2003</t>
  </si>
  <si>
    <t>MWTC/ INA</t>
  </si>
  <si>
    <t>CHINMAY GOYAL</t>
  </si>
  <si>
    <t>ADITYA SANGWAN</t>
  </si>
  <si>
    <t>ADHIKESH JAGTAP</t>
  </si>
  <si>
    <t>23.10.1996</t>
  </si>
  <si>
    <t>09.02.2000</t>
  </si>
  <si>
    <t>S MANEESH RAJAA</t>
  </si>
  <si>
    <t>SANTOSH GUPTA</t>
  </si>
  <si>
    <t>GOBINATH</t>
  </si>
  <si>
    <t>PSA</t>
  </si>
  <si>
    <t>01.03.1999</t>
  </si>
  <si>
    <t>04.06.1991</t>
  </si>
  <si>
    <t>23.05.1995</t>
  </si>
  <si>
    <t>02.03.2002/ 12.11.1990</t>
  </si>
  <si>
    <t>Prince Noble/ Manu Francis</t>
  </si>
  <si>
    <t xml:space="preserve">KC Ganpathi / Varun Thakkar                              </t>
  </si>
  <si>
    <t>Anand Thakur/ Satyam Rangad</t>
  </si>
  <si>
    <t>SCORE</t>
  </si>
  <si>
    <t>MANASWINI MAHARANA</t>
  </si>
  <si>
    <t>OYA</t>
  </si>
  <si>
    <t>20.05.1994</t>
  </si>
  <si>
    <t>KATYA COELHO</t>
  </si>
  <si>
    <t>D SEKHAR RAO</t>
  </si>
  <si>
    <t>PRASHANT KUMAR</t>
  </si>
  <si>
    <t>HARI SHANKAR K</t>
  </si>
  <si>
    <t>M PADHAN</t>
  </si>
  <si>
    <t>IQ FOIL- MEN</t>
  </si>
  <si>
    <t>IQ FOIL- WOMEN</t>
  </si>
  <si>
    <t>NACRA 17</t>
  </si>
  <si>
    <t>EKTA YADAV/ KARTIK B</t>
  </si>
  <si>
    <t>AMIT/ NEERAJ</t>
  </si>
  <si>
    <t>NSS/ AYN</t>
  </si>
  <si>
    <t>INWTC (MBI)/ TNSA</t>
  </si>
  <si>
    <t xml:space="preserve">VISHAL SINGH/ SAKTHIVEL </t>
  </si>
  <si>
    <t>08.06.2000/ 25.01.1994</t>
  </si>
  <si>
    <t>DAYNE COELHO</t>
  </si>
  <si>
    <t xml:space="preserve">Dayne Coelho </t>
  </si>
  <si>
    <t>27.07.1999/ 13.02.1996</t>
  </si>
  <si>
    <t>NOT MEMBER</t>
  </si>
  <si>
    <t>29.12.1998</t>
  </si>
  <si>
    <t>01.07.1993</t>
  </si>
  <si>
    <t>22.10.1995/ 30.12.1993</t>
  </si>
  <si>
    <t>30.04.2003</t>
  </si>
  <si>
    <t>R KEERTHI</t>
  </si>
  <si>
    <t>02.04.2005</t>
  </si>
  <si>
    <t>VATSALA NAUTIYAL</t>
  </si>
  <si>
    <t>23.05.2005</t>
  </si>
  <si>
    <t>SSC</t>
  </si>
  <si>
    <t>01.10.1995</t>
  </si>
  <si>
    <t>AYUSHI TEWARI</t>
  </si>
  <si>
    <t>31.12.1997</t>
  </si>
  <si>
    <t xml:space="preserve"> 04.12.1994/19.10.1999</t>
  </si>
  <si>
    <t>SIKHANSHU</t>
  </si>
  <si>
    <t>29.11.2005</t>
  </si>
  <si>
    <t>11.09.2001</t>
  </si>
  <si>
    <t>ASHWINI BHARADWAJ</t>
  </si>
  <si>
    <t>INWTC MBI</t>
  </si>
  <si>
    <t>NO. OF ENTRIES (N)</t>
  </si>
  <si>
    <t>POS. IN REGATTA (P)</t>
  </si>
  <si>
    <t>TIME ADJUSTMENT FACTOR (T)</t>
  </si>
  <si>
    <t>IMTIZULU</t>
  </si>
  <si>
    <t>VIJAY B MORE</t>
  </si>
  <si>
    <t>SAURABH KUMAR</t>
  </si>
  <si>
    <t>01.02.1999</t>
  </si>
  <si>
    <t>SCORE R/OFF</t>
  </si>
  <si>
    <t>PAVAN VERMA / VIRENDER SINGH</t>
  </si>
  <si>
    <t>RAMESH KUMAR / VISHAL THAKUR</t>
  </si>
  <si>
    <t>25.07.1996 /  02.10.1995</t>
  </si>
  <si>
    <t>08.05.1996/ 08.06.2000</t>
  </si>
  <si>
    <t>LT CDR AMAN MOHAN VYAS / AASTHA SENAPATI</t>
  </si>
  <si>
    <t>21.06.1994/15.09.2003</t>
  </si>
  <si>
    <t>INWTC (MBI)</t>
  </si>
  <si>
    <t>DOIPHODE SI/RAMYA SARAVANAN</t>
  </si>
  <si>
    <t>07.11.1996/29.09.2000</t>
  </si>
  <si>
    <t>18.01.1982/12.11.1990</t>
  </si>
  <si>
    <t>INWTC(MBI)</t>
  </si>
  <si>
    <t>RUPAL DUBEY</t>
  </si>
  <si>
    <t>UDITA HALDI</t>
  </si>
  <si>
    <t>29.01.2007</t>
  </si>
  <si>
    <t>P YASHMITHA</t>
  </si>
  <si>
    <t>HARMEET KAUR</t>
  </si>
  <si>
    <t>14.10.1978</t>
  </si>
  <si>
    <t>VARSHA SHOKEEN</t>
  </si>
  <si>
    <t>01.08.1993</t>
  </si>
  <si>
    <t>Harshita Tomar/Shital Verma</t>
  </si>
  <si>
    <t>02.03.2002/26.02.2007</t>
  </si>
  <si>
    <t>Capt Sonal Goel/Capt Manu</t>
  </si>
  <si>
    <t>26.03.1994/25.09.1995</t>
  </si>
  <si>
    <t>JEROME KUMAR S</t>
  </si>
  <si>
    <t>BINOOB M / AJAY RAJ SINGH</t>
  </si>
  <si>
    <t>VISHU M / BHARATH SAMBATH</t>
  </si>
  <si>
    <t>22/08.2000/26.11.2003</t>
  </si>
  <si>
    <t>MANGALI KOTESWARA RAO</t>
  </si>
  <si>
    <t>22.06.2000</t>
  </si>
  <si>
    <t>GOVIND BAIRAGI</t>
  </si>
  <si>
    <t>08.08.2001</t>
  </si>
  <si>
    <t>T AYAY</t>
  </si>
  <si>
    <t>31.05.2005</t>
  </si>
  <si>
    <t>MAHESH KUMAR BIJARNIYA</t>
  </si>
  <si>
    <t>10.08.1998</t>
  </si>
  <si>
    <t>INWTC(KOC)</t>
  </si>
  <si>
    <t>NAVEEN KUMAR</t>
  </si>
  <si>
    <t>12.12.1996</t>
  </si>
  <si>
    <t>DEEPAK KUMAR</t>
  </si>
  <si>
    <t>CHECK MEMBERSHIP</t>
  </si>
  <si>
    <t>INWTC(V)</t>
  </si>
  <si>
    <t>PRADEEP PK REDDY</t>
  </si>
  <si>
    <t>12.03.1993</t>
  </si>
  <si>
    <t>VARAD C HARIDAAS</t>
  </si>
  <si>
    <t>14.01.2001</t>
  </si>
  <si>
    <t>01.06.2003</t>
  </si>
  <si>
    <t>RITHIK DHALIWAL</t>
  </si>
  <si>
    <t>15.03.2002</t>
  </si>
  <si>
    <t>PRIYANSHU SAHOO</t>
  </si>
  <si>
    <t>13.12.1999</t>
  </si>
  <si>
    <t>RITURAJ SINGH BHATI</t>
  </si>
  <si>
    <t>PAWAN CHOUHAN</t>
  </si>
  <si>
    <t>24.12.2002</t>
  </si>
  <si>
    <t>ADITYA BHATT</t>
  </si>
  <si>
    <t>NDA</t>
  </si>
  <si>
    <t>14.01.2003</t>
  </si>
  <si>
    <t>ISHAN SOLANKI</t>
  </si>
  <si>
    <t>01.10.2002</t>
  </si>
  <si>
    <t>SHARAD NEGI</t>
  </si>
  <si>
    <t>12.08.2003</t>
  </si>
  <si>
    <t>AKASH BHADAURIYA</t>
  </si>
  <si>
    <t>27.06.1993</t>
  </si>
  <si>
    <t>ABHISHEK SHARMA</t>
  </si>
  <si>
    <t>470 (MIXED)</t>
  </si>
  <si>
    <t>Total Points</t>
  </si>
  <si>
    <t>UMA CHOUHAN</t>
  </si>
  <si>
    <t>RK SHARMA</t>
  </si>
  <si>
    <t>KONGARA PREETI</t>
  </si>
  <si>
    <t>SUDHANSHU SHEKHAR</t>
  </si>
  <si>
    <t>01.09.2004/ 08.12.1995</t>
  </si>
  <si>
    <t>CHS REDDY</t>
  </si>
  <si>
    <t xml:space="preserve"> PARANDI RAVALI</t>
  </si>
  <si>
    <t>MAHENDRA MATWA</t>
  </si>
  <si>
    <t>01.03.2006/ 08.09.1995</t>
  </si>
  <si>
    <t>SHRADDHA VERMA</t>
  </si>
  <si>
    <t>26.04.2003/ 08.09.1995</t>
  </si>
  <si>
    <t>DHARANI LAVETI</t>
  </si>
  <si>
    <t>AKSHAY R KULAT</t>
  </si>
  <si>
    <t>12.03.2005/ 25.06.1998</t>
  </si>
  <si>
    <t>NAINCY RAI</t>
  </si>
  <si>
    <t>POWNRAJ M</t>
  </si>
  <si>
    <t>07.01.2005/ 17.05.1995</t>
  </si>
  <si>
    <t>CH LAKSHMI</t>
  </si>
  <si>
    <t>JAIDEEP DALAL</t>
  </si>
  <si>
    <t>10.07.2004/ 22.11.1998</t>
  </si>
  <si>
    <t>ANMOL BADYAL</t>
  </si>
  <si>
    <t>26.04.2003/ 10.07.2001</t>
  </si>
  <si>
    <t>VIGNESH R</t>
  </si>
  <si>
    <t>CAPT SONAL GOEL</t>
  </si>
  <si>
    <t>30.06.1995/  26.03.1994</t>
  </si>
  <si>
    <t>LT PRAVEEN PRABHAKAR</t>
  </si>
  <si>
    <t>LT ROOPA A</t>
  </si>
  <si>
    <t>04.12.1994 / 12.09.1992</t>
  </si>
  <si>
    <t>MANSVI SONI</t>
  </si>
  <si>
    <t>JASPAL SINGH</t>
  </si>
  <si>
    <t>28.09.2005 / 12.02.1994</t>
  </si>
  <si>
    <t>HIMALI LAXMAN LAMBTURE</t>
  </si>
  <si>
    <t>PRADEEP THAKUR</t>
  </si>
  <si>
    <t xml:space="preserve">14.12.2000/ 02.03.2003 </t>
  </si>
  <si>
    <t>PARANDI RAVALI</t>
  </si>
  <si>
    <t>01.03.2006/ 10.07.2001</t>
  </si>
  <si>
    <t>MIHIKA DHAMKAR</t>
  </si>
  <si>
    <t>LOKESH SAINI</t>
  </si>
  <si>
    <t>13.10.2007/ 01.02.1997</t>
  </si>
  <si>
    <t>ATUL LENDE</t>
  </si>
  <si>
    <t>27.03.1986/ 26.03.1994</t>
  </si>
  <si>
    <t>JAYDEEP THAKUR</t>
  </si>
  <si>
    <t xml:space="preserve"> 06.07.2003/ 15.09.2003</t>
  </si>
  <si>
    <t>VIDHYANSHI MISHRA</t>
  </si>
  <si>
    <t>VISHU</t>
  </si>
  <si>
    <t>10.07.2005/ 22.08.2000</t>
  </si>
  <si>
    <t>RAM MILAN YADAV</t>
  </si>
  <si>
    <t>VANSHIKA SINGH PARIHAR</t>
  </si>
  <si>
    <t>LALITA MAJJI</t>
  </si>
  <si>
    <t>01.01.2003/ 10.07.2001</t>
  </si>
  <si>
    <t>UTHARA R IYER</t>
  </si>
  <si>
    <t>JAYDEEP</t>
  </si>
  <si>
    <t>21.10.1991/ 22.11.1998</t>
  </si>
  <si>
    <t>26.04.2003/ 30.06.1994</t>
  </si>
  <si>
    <t>08.06.2004/ 02.08.1993</t>
  </si>
  <si>
    <t>SHUBHAM PATEL</t>
  </si>
  <si>
    <t xml:space="preserve">07.01.2005/  11.06.1993  </t>
  </si>
  <si>
    <t xml:space="preserve">12.12.1994/  07.06.2003 </t>
  </si>
  <si>
    <t>SHERLIN D</t>
  </si>
  <si>
    <t>30.06.1995/  28.08.1996</t>
  </si>
  <si>
    <t>MANISH SHARMA</t>
  </si>
  <si>
    <t>10.07.2005/  24.03.2006</t>
  </si>
  <si>
    <t>(AG TRIALS 1) YAI SENIOR NATIONALS 2022 (13-19 NOV 22)</t>
  </si>
  <si>
    <t>(AG TRIALS 2) SAIL INDIA 2023 (24-31 JAN 23)</t>
  </si>
  <si>
    <t>AKSHAY VINCENT C</t>
  </si>
  <si>
    <t>TSC</t>
  </si>
  <si>
    <t>10.05.2005</t>
  </si>
  <si>
    <t>JESIN ALEX</t>
  </si>
  <si>
    <t>17.09.1997</t>
  </si>
  <si>
    <t>MWTC/INS SHIVAJI</t>
  </si>
  <si>
    <t>13.11.1997</t>
  </si>
  <si>
    <t>KARTIKEY AGARWAL</t>
  </si>
  <si>
    <t>Ved Prakash Pathak</t>
  </si>
  <si>
    <t>Abhinay Yadav</t>
  </si>
  <si>
    <t xml:space="preserve">non member </t>
  </si>
  <si>
    <t>Sukhdeep Singh</t>
  </si>
  <si>
    <t>14.01.2000</t>
  </si>
  <si>
    <t>NON MEMBER 23</t>
  </si>
  <si>
    <t>PRERNA KUMARI</t>
  </si>
  <si>
    <t>14.04.1995</t>
  </si>
  <si>
    <t>WTC/INS SHIVAJI</t>
  </si>
  <si>
    <t>THANUJA KAMESHWAR</t>
  </si>
  <si>
    <t>24.07.2007/ 01.02.1997</t>
  </si>
  <si>
    <t>05.03.2003/ 07.06.2003</t>
  </si>
  <si>
    <t>CAPT ADITYA SANGWAN</t>
  </si>
  <si>
    <t>VIDYANSHI MISHRA</t>
  </si>
  <si>
    <t>10.07.2005</t>
  </si>
  <si>
    <t>08.11.2002/ 15.02.2001</t>
  </si>
  <si>
    <t>PRAVEEN PRABHAKAR/ JAYALAKSHMI SUNDARAVADIVEL</t>
  </si>
  <si>
    <t>B VERMA/SWETA SHERVEGAR</t>
  </si>
  <si>
    <t>CHITRESH TATHA</t>
  </si>
  <si>
    <t>HRIDIN NK</t>
  </si>
  <si>
    <t>30.10.2001</t>
  </si>
  <si>
    <t>04.05.2000</t>
  </si>
  <si>
    <t>RACHIT SINGH</t>
  </si>
  <si>
    <t>NDA SAILING CLUB</t>
  </si>
  <si>
    <t>(AG TRIALS 3) YAI CHAMPIONSHIP 2023 (07-13 FEB 23)</t>
  </si>
  <si>
    <t xml:space="preserve">(AG TRIALS 3)  YAI CHAMPIONSHIP 23 (07-13 FEB 23) </t>
  </si>
  <si>
    <t xml:space="preserve">(AG TRIALS 3) YAI CHAMPIONSHIP 2023 (07-13 FEB 23) </t>
  </si>
  <si>
    <t>(AG TRIALS 3) YAI CHAMPIONSHIP 2023  (07-13 FEB 23)</t>
  </si>
  <si>
    <t>LASER 4.7- GIRLS</t>
  </si>
  <si>
    <t>ASIAN GAMES TRIALS 1 YAI YOUTH NATIONALS  (16 OCT 22) HBTC MARVE MUMBAI</t>
  </si>
  <si>
    <t>ASIAN GAMES TRIALS 2 (SAIL INDIA 23) (24-31 JAN 23) MUMBAI</t>
  </si>
  <si>
    <t>ASIAN GAMES TRIALS 3 (YAI CHAMPIONSHIP 23 (07-13 FEB 23) MUMBAI</t>
  </si>
  <si>
    <t>Gender</t>
  </si>
  <si>
    <t>CLUBS</t>
  </si>
  <si>
    <t>R/OFF</t>
  </si>
  <si>
    <t>F</t>
  </si>
  <si>
    <t>DIVYANSHI MISHRA</t>
  </si>
  <si>
    <t>14.06.2007</t>
  </si>
  <si>
    <t>ALIA SABREEN FAISAL</t>
  </si>
  <si>
    <t>13.05.2008</t>
  </si>
  <si>
    <t>LAVETI JHANSI PRIYA</t>
  </si>
  <si>
    <t>23.12.2006</t>
  </si>
  <si>
    <t>AARYA RAOTE</t>
  </si>
  <si>
    <t>RBYC</t>
  </si>
  <si>
    <t>10.09.2008</t>
  </si>
  <si>
    <t>STUTI RANJAN</t>
  </si>
  <si>
    <t>17.10.2010</t>
  </si>
  <si>
    <t>LASER 4.7- BOYS</t>
  </si>
  <si>
    <t>ASIAN GAMES TRIALS 3 -YAI CHAMPIONSHIP 23 (07-13 FEB 23) MUMBAI</t>
  </si>
  <si>
    <t>ADVAIT PRASANT MENON</t>
  </si>
  <si>
    <t>M</t>
  </si>
  <si>
    <t>27.06.2006</t>
  </si>
  <si>
    <t>SHASHANK BATHAM</t>
  </si>
  <si>
    <t>26.05.2007</t>
  </si>
  <si>
    <t>AKSHAT KUMAR DOHERE</t>
  </si>
  <si>
    <t>10.12.2007</t>
  </si>
  <si>
    <t>EKLAVYA BATHAM</t>
  </si>
  <si>
    <t>27.09.2008</t>
  </si>
  <si>
    <t>KETHAVATH NITHIN</t>
  </si>
  <si>
    <t>28.04.2007</t>
  </si>
  <si>
    <t>ANSHRAJ BUNDELA</t>
  </si>
  <si>
    <t>13.08.2006</t>
  </si>
  <si>
    <t>AJAY YADAV</t>
  </si>
  <si>
    <t>03.08.2006</t>
  </si>
  <si>
    <t>YEROLLU JOHN</t>
  </si>
  <si>
    <t>01.01.2007</t>
  </si>
  <si>
    <t>VISHWANATH PADIDALA</t>
  </si>
  <si>
    <t>NBSC</t>
  </si>
  <si>
    <t>KRISHNA DIWAKAR</t>
  </si>
  <si>
    <t>17.04.2008</t>
  </si>
  <si>
    <t>MALESH GADHAM</t>
  </si>
  <si>
    <t>16.12.2006</t>
  </si>
  <si>
    <t>SRAVAN KATRAVATH</t>
  </si>
  <si>
    <t>RAMAKANT</t>
  </si>
  <si>
    <t>10.12.2008</t>
  </si>
  <si>
    <t>ARYAN HARSHYANA</t>
  </si>
  <si>
    <t>07.06.2008</t>
  </si>
  <si>
    <t>KARROLLA KARTHIK</t>
  </si>
  <si>
    <t>INWTC (MANDOVI)</t>
  </si>
  <si>
    <t>03.11.2007</t>
  </si>
  <si>
    <t>KARL V HANSOTIA</t>
  </si>
  <si>
    <t>17.12.2005</t>
  </si>
  <si>
    <t>0</t>
  </si>
  <si>
    <t>PREET SIWAL</t>
  </si>
  <si>
    <t>NON MEMBER</t>
  </si>
  <si>
    <t>SAURAV MUKHERJEE</t>
  </si>
  <si>
    <t>14.03.2006</t>
  </si>
  <si>
    <t>DAKSH CAPOOR</t>
  </si>
  <si>
    <t>14.10.2008</t>
  </si>
  <si>
    <t>FORMULA KITEBOARDING</t>
  </si>
  <si>
    <t>RS:X-MEN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</si>
</sst>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&quot;$&quot;* #,##0.00_);_(&quot;$&quot;* \(#,##0.00\);_(&quot;$&quot;* &quot;-&quot;??_);_(@_)"/>
  </numFmts>
  <fonts count="32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name val="Calibri"/>
      <family val="2"/>
      <scheme val="minor"/>
    </font>
    <font>
      <b/>
      <sz val="11"/>
      <name val="Calibri"/>
      <family val="2"/>
      <scheme val="minor"/>
    </font>
    <font>
      <b/>
      <u/>
      <sz val="12"/>
      <name val="Arial"/>
      <family val="2"/>
    </font>
    <font>
      <sz val="12"/>
      <name val="Arial"/>
      <family val="2"/>
    </font>
    <font>
      <b/>
      <sz val="11"/>
      <color theme="1"/>
      <name val="Calibri"/>
      <family val="2"/>
      <scheme val="minor"/>
    </font>
    <font>
      <b/>
      <u/>
      <sz val="16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2"/>
      <color theme="1"/>
      <name val="Calibri"/>
      <family val="2"/>
      <scheme val="minor"/>
    </font>
    <font>
      <b/>
      <u/>
      <sz val="16"/>
      <name val="Arial"/>
      <family val="2"/>
    </font>
    <font>
      <sz val="9"/>
      <color indexed="81"/>
      <name val="Tahoma"/>
      <family val="2"/>
    </font>
    <font>
      <b/>
      <u/>
      <sz val="12"/>
      <name val="Calibri"/>
      <family val="2"/>
      <scheme val="minor"/>
    </font>
    <font>
      <b/>
      <u/>
      <sz val="14"/>
      <name val="Arial"/>
      <family val="2"/>
    </font>
    <font>
      <b/>
      <sz val="14"/>
      <color indexed="81"/>
      <name val="Tahoma"/>
      <family val="2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name val="Calibri"/>
      <family val="2"/>
      <scheme val="minor"/>
    </font>
    <font>
      <sz val="14"/>
      <color indexed="81"/>
      <name val="Calibri"/>
      <family val="2"/>
      <scheme val="minor"/>
    </font>
    <font>
      <sz val="11"/>
      <name val="Arial"/>
      <family val="2"/>
    </font>
    <font>
      <b/>
      <u/>
      <sz val="11"/>
      <name val="Arial"/>
      <family val="2"/>
    </font>
    <font>
      <sz val="12"/>
      <color rgb="FF000000"/>
      <name val="Arial"/>
      <family val="2"/>
    </font>
    <font>
      <sz val="11"/>
      <color rgb="FFFF0000"/>
      <name val="Arial"/>
      <family val="2"/>
    </font>
    <font>
      <b/>
      <u/>
      <sz val="22"/>
      <name val="Calibri"/>
      <family val="2"/>
      <scheme val="minor"/>
    </font>
    <font>
      <b/>
      <sz val="12"/>
      <name val="Arial"/>
      <family val="2"/>
    </font>
    <font>
      <b/>
      <sz val="11"/>
      <name val="Arial"/>
      <family val="2"/>
    </font>
    <font>
      <u/>
      <sz val="1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164" fontId="10" fillId="0" borderId="0" applyFont="0" applyFill="0" applyBorder="0" applyAlignment="0" applyProtection="0"/>
  </cellStyleXfs>
  <cellXfs count="237">
    <xf numFmtId="0" fontId="0" fillId="0" borderId="0" xfId="0"/>
    <xf numFmtId="0" fontId="0" fillId="0" borderId="1" xfId="0" applyNumberFormat="1" applyBorder="1" applyAlignment="1">
      <alignment horizontal="center"/>
    </xf>
    <xf numFmtId="0" fontId="0" fillId="0" borderId="1" xfId="0" quotePrefix="1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2" fillId="3" borderId="0" xfId="0" applyNumberFormat="1" applyFont="1" applyFill="1" applyAlignment="1">
      <alignment horizontal="center" vertical="center"/>
    </xf>
    <xf numFmtId="0" fontId="12" fillId="0" borderId="1" xfId="0" applyNumberFormat="1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0" fontId="3" fillId="0" borderId="2" xfId="0" applyNumberFormat="1" applyFont="1" applyBorder="1" applyAlignment="1"/>
    <xf numFmtId="0" fontId="0" fillId="0" borderId="0" xfId="0" applyNumberFormat="1"/>
    <xf numFmtId="0" fontId="2" fillId="0" borderId="1" xfId="0" applyNumberFormat="1" applyFont="1" applyBorder="1" applyAlignment="1">
      <alignment vertical="center"/>
    </xf>
    <xf numFmtId="0" fontId="2" fillId="0" borderId="1" xfId="0" applyNumberFormat="1" applyFont="1" applyBorder="1" applyAlignment="1">
      <alignment horizontal="center" vertical="center"/>
    </xf>
    <xf numFmtId="0" fontId="2" fillId="4" borderId="1" xfId="0" applyNumberFormat="1" applyFont="1" applyFill="1" applyBorder="1" applyAlignment="1">
      <alignment horizontal="center" vertical="center"/>
    </xf>
    <xf numFmtId="0" fontId="0" fillId="0" borderId="1" xfId="0" applyNumberFormat="1" applyBorder="1"/>
    <xf numFmtId="0" fontId="0" fillId="0" borderId="0" xfId="0" applyNumberFormat="1" applyAlignment="1">
      <alignment horizontal="center"/>
    </xf>
    <xf numFmtId="0" fontId="0" fillId="0" borderId="0" xfId="0" applyNumberFormat="1" applyAlignment="1">
      <alignment vertical="center"/>
    </xf>
    <xf numFmtId="0" fontId="11" fillId="0" borderId="1" xfId="0" applyNumberFormat="1" applyFon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Border="1"/>
    <xf numFmtId="0" fontId="2" fillId="0" borderId="0" xfId="0" applyNumberFormat="1" applyFont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0" fillId="0" borderId="1" xfId="0" applyNumberFormat="1" applyBorder="1" applyAlignment="1">
      <alignment vertical="center"/>
    </xf>
    <xf numFmtId="0" fontId="0" fillId="0" borderId="1" xfId="0" applyNumberFormat="1" applyBorder="1" applyAlignment="1">
      <alignment horizontal="center" vertical="center" wrapText="1"/>
    </xf>
    <xf numFmtId="0" fontId="6" fillId="0" borderId="1" xfId="0" applyNumberFormat="1" applyFont="1" applyBorder="1" applyAlignment="1">
      <alignment vertical="center"/>
    </xf>
    <xf numFmtId="0" fontId="6" fillId="0" borderId="1" xfId="0" applyNumberFormat="1" applyFont="1" applyFill="1" applyBorder="1" applyAlignment="1">
      <alignment vertical="center"/>
    </xf>
    <xf numFmtId="0" fontId="2" fillId="0" borderId="1" xfId="0" quotePrefix="1" applyNumberFormat="1" applyFont="1" applyBorder="1" applyAlignment="1">
      <alignment horizontal="center"/>
    </xf>
    <xf numFmtId="0" fontId="2" fillId="3" borderId="1" xfId="0" applyNumberFormat="1" applyFont="1" applyFill="1" applyBorder="1" applyAlignment="1">
      <alignment horizontal="center"/>
    </xf>
    <xf numFmtId="0" fontId="0" fillId="4" borderId="1" xfId="0" applyNumberFormat="1" applyFill="1" applyBorder="1" applyAlignment="1">
      <alignment horizontal="center" vertical="center"/>
    </xf>
    <xf numFmtId="0" fontId="0" fillId="4" borderId="0" xfId="0" applyNumberFormat="1" applyFill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NumberFormat="1" applyFont="1" applyAlignment="1">
      <alignment vertical="center"/>
    </xf>
    <xf numFmtId="0" fontId="0" fillId="0" borderId="0" xfId="0" applyNumberFormat="1" applyFont="1" applyAlignment="1">
      <alignment horizontal="center" vertical="center"/>
    </xf>
    <xf numFmtId="0" fontId="0" fillId="0" borderId="0" xfId="0" applyNumberFormat="1" applyFont="1" applyAlignment="1">
      <alignment vertical="center" wrapText="1"/>
    </xf>
    <xf numFmtId="0" fontId="7" fillId="0" borderId="0" xfId="0" applyNumberFormat="1" applyFont="1" applyAlignment="1">
      <alignment vertical="center"/>
    </xf>
    <xf numFmtId="0" fontId="0" fillId="0" borderId="1" xfId="0" applyNumberFormat="1" applyFill="1" applyBorder="1" applyAlignment="1">
      <alignment vertical="center"/>
    </xf>
    <xf numFmtId="0" fontId="3" fillId="0" borderId="2" xfId="0" applyNumberFormat="1" applyFont="1" applyBorder="1" applyAlignment="1">
      <alignment vertical="center"/>
    </xf>
    <xf numFmtId="0" fontId="11" fillId="0" borderId="1" xfId="0" applyNumberFormat="1" applyFont="1" applyBorder="1" applyAlignment="1">
      <alignment vertical="center"/>
    </xf>
    <xf numFmtId="0" fontId="12" fillId="0" borderId="1" xfId="0" applyNumberFormat="1" applyFont="1" applyBorder="1" applyAlignment="1">
      <alignment horizontal="left" vertical="center"/>
    </xf>
    <xf numFmtId="0" fontId="0" fillId="0" borderId="0" xfId="0" applyNumberFormat="1" applyFont="1" applyAlignment="1">
      <alignment horizontal="left" vertical="center"/>
    </xf>
    <xf numFmtId="0" fontId="2" fillId="0" borderId="0" xfId="0" applyNumberFormat="1" applyFont="1" applyAlignment="1">
      <alignment vertical="center"/>
    </xf>
    <xf numFmtId="0" fontId="0" fillId="0" borderId="1" xfId="0" applyNumberFormat="1" applyFont="1" applyBorder="1" applyAlignment="1">
      <alignment horizontal="center" vertical="center"/>
    </xf>
    <xf numFmtId="0" fontId="2" fillId="0" borderId="1" xfId="0" quotePrefix="1" applyNumberFormat="1" applyFont="1" applyBorder="1" applyAlignment="1">
      <alignment horizontal="center" vertical="center"/>
    </xf>
    <xf numFmtId="0" fontId="2" fillId="4" borderId="1" xfId="0" applyNumberFormat="1" applyFont="1" applyFill="1" applyBorder="1" applyAlignment="1">
      <alignment horizontal="center" vertical="center" wrapText="1"/>
    </xf>
    <xf numFmtId="0" fontId="2" fillId="4" borderId="1" xfId="0" quotePrefix="1" applyNumberFormat="1" applyFont="1" applyFill="1" applyBorder="1" applyAlignment="1">
      <alignment horizontal="center" vertical="center"/>
    </xf>
    <xf numFmtId="0" fontId="4" fillId="4" borderId="1" xfId="0" quotePrefix="1" applyNumberFormat="1" applyFont="1" applyFill="1" applyBorder="1" applyAlignment="1">
      <alignment horizontal="center" vertical="center"/>
    </xf>
    <xf numFmtId="0" fontId="0" fillId="3" borderId="1" xfId="0" applyNumberFormat="1" applyFill="1" applyBorder="1" applyAlignment="1">
      <alignment horizontal="center" vertical="center"/>
    </xf>
    <xf numFmtId="0" fontId="9" fillId="0" borderId="2" xfId="0" applyNumberFormat="1" applyFont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0" fillId="4" borderId="0" xfId="0" applyNumberFormat="1" applyFont="1" applyFill="1" applyAlignment="1">
      <alignment horizontal="center" vertical="center"/>
    </xf>
    <xf numFmtId="0" fontId="2" fillId="4" borderId="0" xfId="0" applyNumberFormat="1" applyFont="1" applyFill="1" applyAlignment="1">
      <alignment horizontal="center" vertical="center"/>
    </xf>
    <xf numFmtId="0" fontId="2" fillId="0" borderId="5" xfId="0" applyNumberFormat="1" applyFont="1" applyBorder="1" applyAlignment="1">
      <alignment vertical="center"/>
    </xf>
    <xf numFmtId="0" fontId="7" fillId="3" borderId="1" xfId="0" applyNumberFormat="1" applyFont="1" applyFill="1" applyBorder="1" applyAlignment="1">
      <alignment horizontal="center" vertical="center"/>
    </xf>
    <xf numFmtId="1" fontId="0" fillId="0" borderId="0" xfId="0" applyNumberFormat="1" applyFont="1" applyAlignment="1">
      <alignment horizontal="center" vertical="center"/>
    </xf>
    <xf numFmtId="0" fontId="0" fillId="3" borderId="0" xfId="0" applyNumberFormat="1" applyFill="1" applyAlignment="1">
      <alignment horizontal="center" vertical="center"/>
    </xf>
    <xf numFmtId="0" fontId="0" fillId="4" borderId="1" xfId="0" quotePrefix="1" applyNumberFormat="1" applyFill="1" applyBorder="1" applyAlignment="1">
      <alignment horizontal="center" vertical="center"/>
    </xf>
    <xf numFmtId="0" fontId="0" fillId="4" borderId="1" xfId="0" quotePrefix="1" applyNumberFormat="1" applyFont="1" applyFill="1" applyBorder="1" applyAlignment="1">
      <alignment horizontal="center" vertical="center"/>
    </xf>
    <xf numFmtId="0" fontId="3" fillId="0" borderId="0" xfId="0" applyNumberFormat="1" applyFont="1" applyBorder="1" applyAlignment="1">
      <alignment vertical="center"/>
    </xf>
    <xf numFmtId="0" fontId="6" fillId="4" borderId="1" xfId="0" applyNumberFormat="1" applyFont="1" applyFill="1" applyBorder="1" applyAlignment="1">
      <alignment horizontal="center" vertical="center"/>
    </xf>
    <xf numFmtId="49" fontId="6" fillId="4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vertical="center"/>
    </xf>
    <xf numFmtId="0" fontId="0" fillId="0" borderId="1" xfId="0" applyNumberFormat="1" applyFill="1" applyBorder="1" applyAlignment="1">
      <alignment horizontal="center" vertical="center"/>
    </xf>
    <xf numFmtId="0" fontId="0" fillId="0" borderId="0" xfId="0" applyNumberFormat="1" applyAlignment="1">
      <alignment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2" fillId="4" borderId="4" xfId="0" applyNumberFormat="1" applyFont="1" applyFill="1" applyBorder="1" applyAlignment="1">
      <alignment horizontal="center" vertical="center"/>
    </xf>
    <xf numFmtId="0" fontId="12" fillId="0" borderId="1" xfId="0" applyNumberFormat="1" applyFont="1" applyBorder="1" applyAlignment="1">
      <alignment vertical="center" wrapText="1"/>
    </xf>
    <xf numFmtId="0" fontId="4" fillId="5" borderId="1" xfId="0" applyNumberFormat="1" applyFont="1" applyFill="1" applyBorder="1" applyAlignment="1">
      <alignment horizontal="center" vertical="center" wrapText="1"/>
    </xf>
    <xf numFmtId="0" fontId="19" fillId="0" borderId="0" xfId="0" applyNumberFormat="1" applyFont="1" applyAlignment="1">
      <alignment vertical="center" wrapText="1"/>
    </xf>
    <xf numFmtId="0" fontId="18" fillId="0" borderId="0" xfId="0" applyNumberFormat="1" applyFont="1" applyAlignment="1">
      <alignment vertical="center"/>
    </xf>
    <xf numFmtId="0" fontId="20" fillId="0" borderId="1" xfId="0" quotePrefix="1" applyNumberFormat="1" applyFont="1" applyBorder="1" applyAlignment="1">
      <alignment horizontal="center" vertical="center"/>
    </xf>
    <xf numFmtId="0" fontId="20" fillId="0" borderId="1" xfId="0" applyNumberFormat="1" applyFont="1" applyBorder="1" applyAlignment="1">
      <alignment horizontal="left" vertical="center" wrapText="1"/>
    </xf>
    <xf numFmtId="0" fontId="20" fillId="0" borderId="1" xfId="0" applyNumberFormat="1" applyFont="1" applyBorder="1" applyAlignment="1">
      <alignment horizontal="center" vertical="center" wrapText="1"/>
    </xf>
    <xf numFmtId="0" fontId="20" fillId="3" borderId="1" xfId="0" applyNumberFormat="1" applyFont="1" applyFill="1" applyBorder="1" applyAlignment="1">
      <alignment horizontal="center" vertical="center" wrapText="1"/>
    </xf>
    <xf numFmtId="0" fontId="20" fillId="4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left" vertical="center"/>
    </xf>
    <xf numFmtId="0" fontId="2" fillId="0" borderId="1" xfId="0" applyNumberFormat="1" applyFont="1" applyBorder="1" applyAlignment="1">
      <alignment horizontal="left" vertical="center"/>
    </xf>
    <xf numFmtId="0" fontId="0" fillId="0" borderId="1" xfId="0" applyNumberFormat="1" applyBorder="1" applyAlignment="1">
      <alignment horizontal="left" vertical="center" wrapText="1"/>
    </xf>
    <xf numFmtId="0" fontId="0" fillId="0" borderId="1" xfId="0" applyNumberFormat="1" applyBorder="1" applyAlignment="1">
      <alignment horizontal="left" vertical="center"/>
    </xf>
    <xf numFmtId="0" fontId="0" fillId="0" borderId="1" xfId="0" applyNumberFormat="1" applyFont="1" applyBorder="1" applyAlignment="1">
      <alignment horizontal="left" vertical="center"/>
    </xf>
    <xf numFmtId="0" fontId="0" fillId="0" borderId="1" xfId="0" applyNumberFormat="1" applyFill="1" applyBorder="1" applyAlignment="1">
      <alignment horizontal="left" vertical="center"/>
    </xf>
    <xf numFmtId="0" fontId="1" fillId="3" borderId="1" xfId="0" applyNumberFormat="1" applyFont="1" applyFill="1" applyBorder="1" applyAlignment="1">
      <alignment vertical="center" wrapText="1"/>
    </xf>
    <xf numFmtId="0" fontId="0" fillId="0" borderId="1" xfId="0" quotePrefix="1" applyNumberFormat="1" applyFont="1" applyBorder="1" applyAlignment="1">
      <alignment horizontal="center" vertical="center"/>
    </xf>
    <xf numFmtId="0" fontId="11" fillId="0" borderId="0" xfId="0" applyNumberFormat="1" applyFont="1" applyAlignment="1">
      <alignment vertical="center"/>
    </xf>
    <xf numFmtId="0" fontId="12" fillId="4" borderId="1" xfId="0" applyNumberFormat="1" applyFont="1" applyFill="1" applyBorder="1" applyAlignment="1">
      <alignment horizontal="center" vertical="center"/>
    </xf>
    <xf numFmtId="0" fontId="20" fillId="3" borderId="1" xfId="0" applyNumberFormat="1" applyFont="1" applyFill="1" applyBorder="1" applyAlignment="1">
      <alignment horizontal="center" vertical="center"/>
    </xf>
    <xf numFmtId="0" fontId="22" fillId="0" borderId="1" xfId="0" applyNumberFormat="1" applyFont="1" applyBorder="1" applyAlignment="1">
      <alignment horizontal="center" vertical="center"/>
    </xf>
    <xf numFmtId="0" fontId="22" fillId="0" borderId="0" xfId="0" applyNumberFormat="1" applyFont="1" applyAlignment="1">
      <alignment horizontal="center" vertical="center"/>
    </xf>
    <xf numFmtId="0" fontId="24" fillId="0" borderId="1" xfId="0" applyNumberFormat="1" applyFont="1" applyFill="1" applyBorder="1" applyAlignment="1">
      <alignment horizontal="left" vertical="center" wrapText="1"/>
    </xf>
    <xf numFmtId="0" fontId="24" fillId="0" borderId="1" xfId="0" applyNumberFormat="1" applyFont="1" applyFill="1" applyBorder="1" applyAlignment="1">
      <alignment horizontal="center" vertical="center" wrapText="1"/>
    </xf>
    <xf numFmtId="0" fontId="22" fillId="0" borderId="1" xfId="0" applyNumberFormat="1" applyFont="1" applyBorder="1" applyAlignment="1">
      <alignment horizontal="center" vertical="center" wrapText="1"/>
    </xf>
    <xf numFmtId="0" fontId="6" fillId="4" borderId="1" xfId="0" applyNumberFormat="1" applyFont="1" applyFill="1" applyBorder="1" applyAlignment="1">
      <alignment horizontal="left" vertical="center" wrapText="1"/>
    </xf>
    <xf numFmtId="0" fontId="6" fillId="4" borderId="1" xfId="0" applyNumberFormat="1" applyFont="1" applyFill="1" applyBorder="1" applyAlignment="1">
      <alignment horizontal="center" vertical="center" wrapText="1"/>
    </xf>
    <xf numFmtId="0" fontId="22" fillId="4" borderId="1" xfId="0" applyNumberFormat="1" applyFont="1" applyFill="1" applyBorder="1" applyAlignment="1">
      <alignment horizontal="center" vertical="center" wrapText="1"/>
    </xf>
    <xf numFmtId="0" fontId="25" fillId="5" borderId="0" xfId="0" applyNumberFormat="1" applyFont="1" applyFill="1" applyAlignment="1">
      <alignment horizontal="center" vertical="center"/>
    </xf>
    <xf numFmtId="49" fontId="22" fillId="0" borderId="1" xfId="0" applyNumberFormat="1" applyFont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left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24" fillId="0" borderId="4" xfId="0" applyNumberFormat="1" applyFont="1" applyFill="1" applyBorder="1" applyAlignment="1">
      <alignment horizontal="left" vertical="center" wrapText="1"/>
    </xf>
    <xf numFmtId="0" fontId="24" fillId="0" borderId="4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left" vertical="center"/>
    </xf>
    <xf numFmtId="0" fontId="22" fillId="0" borderId="0" xfId="0" applyNumberFormat="1" applyFont="1" applyAlignment="1">
      <alignment horizontal="left" vertical="center"/>
    </xf>
    <xf numFmtId="49" fontId="22" fillId="0" borderId="0" xfId="0" applyNumberFormat="1" applyFont="1" applyFill="1" applyBorder="1" applyAlignment="1">
      <alignment horizontal="center" vertical="center" wrapText="1"/>
    </xf>
    <xf numFmtId="0" fontId="22" fillId="4" borderId="0" xfId="0" applyNumberFormat="1" applyFont="1" applyFill="1" applyAlignment="1">
      <alignment horizontal="center" vertical="center"/>
    </xf>
    <xf numFmtId="49" fontId="22" fillId="0" borderId="0" xfId="0" applyNumberFormat="1" applyFont="1" applyAlignment="1">
      <alignment horizontal="center" vertical="center"/>
    </xf>
    <xf numFmtId="0" fontId="24" fillId="4" borderId="1" xfId="0" applyNumberFormat="1" applyFont="1" applyFill="1" applyBorder="1" applyAlignment="1">
      <alignment horizontal="left" vertical="center" wrapText="1"/>
    </xf>
    <xf numFmtId="0" fontId="24" fillId="4" borderId="1" xfId="0" applyNumberFormat="1" applyFont="1" applyFill="1" applyBorder="1" applyAlignment="1">
      <alignment horizontal="center" vertical="center" wrapText="1"/>
    </xf>
    <xf numFmtId="0" fontId="22" fillId="0" borderId="1" xfId="0" applyNumberFormat="1" applyFont="1" applyFill="1" applyBorder="1" applyAlignment="1">
      <alignment horizontal="center" vertical="center" wrapText="1"/>
    </xf>
    <xf numFmtId="0" fontId="20" fillId="4" borderId="4" xfId="0" applyNumberFormat="1" applyFont="1" applyFill="1" applyBorder="1" applyAlignment="1">
      <alignment horizontal="center" vertical="center"/>
    </xf>
    <xf numFmtId="0" fontId="12" fillId="0" borderId="4" xfId="0" applyNumberFormat="1" applyFont="1" applyBorder="1" applyAlignment="1">
      <alignment horizontal="center" vertical="center"/>
    </xf>
    <xf numFmtId="0" fontId="12" fillId="0" borderId="1" xfId="0" applyNumberFormat="1" applyFont="1" applyBorder="1" applyAlignment="1">
      <alignment vertical="center"/>
    </xf>
    <xf numFmtId="0" fontId="2" fillId="0" borderId="1" xfId="0" applyNumberFormat="1" applyFont="1" applyBorder="1" applyAlignment="1">
      <alignment horizontal="left" vertical="center" wrapText="1"/>
    </xf>
    <xf numFmtId="0" fontId="8" fillId="0" borderId="0" xfId="0" applyNumberFormat="1" applyFont="1" applyBorder="1" applyAlignment="1">
      <alignment horizontal="center" vertical="center"/>
    </xf>
    <xf numFmtId="0" fontId="4" fillId="3" borderId="1" xfId="0" quotePrefix="1" applyNumberFormat="1" applyFont="1" applyFill="1" applyBorder="1" applyAlignment="1">
      <alignment horizontal="center" vertical="center"/>
    </xf>
    <xf numFmtId="0" fontId="4" fillId="3" borderId="0" xfId="0" applyNumberFormat="1" applyFont="1" applyFill="1" applyAlignment="1">
      <alignment horizontal="center" vertical="center"/>
    </xf>
    <xf numFmtId="0" fontId="4" fillId="4" borderId="0" xfId="0" applyNumberFormat="1" applyFont="1" applyFill="1" applyAlignment="1">
      <alignment horizontal="center" vertical="center"/>
    </xf>
    <xf numFmtId="0" fontId="2" fillId="0" borderId="5" xfId="0" applyNumberFormat="1" applyFont="1" applyFill="1" applyBorder="1" applyAlignment="1">
      <alignment vertical="center"/>
    </xf>
    <xf numFmtId="0" fontId="2" fillId="0" borderId="1" xfId="0" quotePrefix="1" applyNumberFormat="1" applyFont="1" applyBorder="1" applyAlignment="1">
      <alignment horizontal="left" vertical="center"/>
    </xf>
    <xf numFmtId="0" fontId="2" fillId="0" borderId="5" xfId="0" quotePrefix="1" applyNumberFormat="1" applyFont="1" applyBorder="1" applyAlignment="1">
      <alignment horizontal="left" vertical="center"/>
    </xf>
    <xf numFmtId="0" fontId="7" fillId="3" borderId="1" xfId="0" quotePrefix="1" applyNumberFormat="1" applyFont="1" applyFill="1" applyBorder="1" applyAlignment="1">
      <alignment horizontal="center" vertical="center"/>
    </xf>
    <xf numFmtId="0" fontId="7" fillId="3" borderId="0" xfId="0" applyNumberFormat="1" applyFont="1" applyFill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/>
    </xf>
    <xf numFmtId="0" fontId="7" fillId="0" borderId="0" xfId="0" applyNumberFormat="1" applyFont="1" applyAlignment="1">
      <alignment horizontal="center"/>
    </xf>
    <xf numFmtId="0" fontId="0" fillId="0" borderId="0" xfId="0" applyNumberFormat="1" applyFont="1"/>
    <xf numFmtId="0" fontId="7" fillId="0" borderId="0" xfId="0" applyNumberFormat="1" applyFont="1"/>
    <xf numFmtId="0" fontId="27" fillId="3" borderId="1" xfId="0" applyNumberFormat="1" applyFont="1" applyFill="1" applyBorder="1" applyAlignment="1">
      <alignment horizontal="center" vertical="center"/>
    </xf>
    <xf numFmtId="0" fontId="7" fillId="0" borderId="0" xfId="0" applyNumberFormat="1" applyFont="1" applyAlignment="1">
      <alignment horizontal="center" vertical="center"/>
    </xf>
    <xf numFmtId="0" fontId="27" fillId="0" borderId="1" xfId="0" applyNumberFormat="1" applyFont="1" applyBorder="1" applyAlignment="1">
      <alignment horizontal="center" vertical="center"/>
    </xf>
    <xf numFmtId="0" fontId="7" fillId="2" borderId="0" xfId="0" applyNumberFormat="1" applyFont="1" applyFill="1" applyAlignment="1">
      <alignment horizontal="center" vertical="center"/>
    </xf>
    <xf numFmtId="0" fontId="7" fillId="4" borderId="0" xfId="0" applyNumberFormat="1" applyFont="1" applyFill="1" applyAlignment="1">
      <alignment horizontal="center"/>
    </xf>
    <xf numFmtId="0" fontId="28" fillId="3" borderId="1" xfId="0" applyNumberFormat="1" applyFont="1" applyFill="1" applyBorder="1" applyAlignment="1">
      <alignment horizontal="center" vertical="center" wrapText="1"/>
    </xf>
    <xf numFmtId="49" fontId="28" fillId="0" borderId="1" xfId="0" applyNumberFormat="1" applyFont="1" applyBorder="1" applyAlignment="1">
      <alignment horizontal="center" vertical="center" wrapText="1"/>
    </xf>
    <xf numFmtId="49" fontId="28" fillId="0" borderId="0" xfId="0" applyNumberFormat="1" applyFont="1" applyFill="1" applyBorder="1" applyAlignment="1">
      <alignment horizontal="center" vertical="center" wrapText="1"/>
    </xf>
    <xf numFmtId="49" fontId="28" fillId="0" borderId="0" xfId="0" applyNumberFormat="1" applyFont="1" applyAlignment="1">
      <alignment horizontal="center" vertical="center"/>
    </xf>
    <xf numFmtId="0" fontId="28" fillId="4" borderId="1" xfId="0" applyNumberFormat="1" applyFont="1" applyFill="1" applyBorder="1" applyAlignment="1">
      <alignment horizontal="center" vertical="center"/>
    </xf>
    <xf numFmtId="0" fontId="28" fillId="4" borderId="0" xfId="0" applyNumberFormat="1" applyFont="1" applyFill="1" applyAlignment="1">
      <alignment horizontal="center" vertical="center"/>
    </xf>
    <xf numFmtId="0" fontId="7" fillId="4" borderId="0" xfId="0" applyNumberFormat="1" applyFont="1" applyFill="1" applyAlignment="1">
      <alignment horizontal="center" vertical="center"/>
    </xf>
    <xf numFmtId="0" fontId="4" fillId="4" borderId="1" xfId="0" applyNumberFormat="1" applyFont="1" applyFill="1" applyBorder="1" applyAlignment="1">
      <alignment horizontal="center" vertical="center"/>
    </xf>
    <xf numFmtId="0" fontId="9" fillId="0" borderId="0" xfId="0" applyNumberFormat="1" applyFont="1" applyBorder="1" applyAlignment="1">
      <alignment horizontal="center" vertical="center"/>
    </xf>
    <xf numFmtId="0" fontId="7" fillId="4" borderId="1" xfId="0" quotePrefix="1" applyNumberFormat="1" applyFont="1" applyFill="1" applyBorder="1" applyAlignment="1">
      <alignment horizontal="center" vertical="center"/>
    </xf>
    <xf numFmtId="0" fontId="7" fillId="4" borderId="1" xfId="0" applyNumberFormat="1" applyFont="1" applyFill="1" applyBorder="1" applyAlignment="1">
      <alignment horizontal="center" vertical="center"/>
    </xf>
    <xf numFmtId="0" fontId="28" fillId="4" borderId="1" xfId="0" applyNumberFormat="1" applyFont="1" applyFill="1" applyBorder="1" applyAlignment="1">
      <alignment horizontal="center" vertical="center" wrapText="1"/>
    </xf>
    <xf numFmtId="0" fontId="27" fillId="4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30" fillId="0" borderId="1" xfId="0" applyFont="1" applyBorder="1" applyAlignment="1">
      <alignment vertical="center"/>
    </xf>
    <xf numFmtId="0" fontId="31" fillId="3" borderId="1" xfId="0" applyNumberFormat="1" applyFont="1" applyFill="1" applyBorder="1" applyAlignment="1">
      <alignment horizontal="center" vertical="center" wrapText="1"/>
    </xf>
    <xf numFmtId="0" fontId="31" fillId="3" borderId="1" xfId="0" applyNumberFormat="1" applyFont="1" applyFill="1" applyBorder="1" applyAlignment="1">
      <alignment horizontal="center" vertical="center"/>
    </xf>
    <xf numFmtId="0" fontId="31" fillId="5" borderId="1" xfId="0" applyNumberFormat="1" applyFont="1" applyFill="1" applyBorder="1" applyAlignment="1">
      <alignment horizontal="center" vertical="center"/>
    </xf>
    <xf numFmtId="0" fontId="7" fillId="5" borderId="0" xfId="0" applyFont="1" applyFill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1" fontId="12" fillId="4" borderId="1" xfId="0" applyNumberFormat="1" applyFont="1" applyFill="1" applyBorder="1" applyAlignment="1">
      <alignment horizontal="center" vertical="center"/>
    </xf>
    <xf numFmtId="2" fontId="12" fillId="4" borderId="1" xfId="0" applyNumberFormat="1" applyFont="1" applyFill="1" applyBorder="1" applyAlignment="1">
      <alignment horizontal="center" vertical="center"/>
    </xf>
    <xf numFmtId="1" fontId="31" fillId="3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" fontId="31" fillId="4" borderId="1" xfId="0" applyNumberFormat="1" applyFont="1" applyFill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12" fillId="0" borderId="1" xfId="0" applyFont="1" applyFill="1" applyBorder="1" applyAlignment="1">
      <alignment vertical="center"/>
    </xf>
    <xf numFmtId="0" fontId="20" fillId="0" borderId="1" xfId="0" applyFont="1" applyBorder="1" applyAlignment="1">
      <alignment horizont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/>
    </xf>
    <xf numFmtId="0" fontId="7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7" fillId="3" borderId="1" xfId="0" applyNumberFormat="1" applyFont="1" applyFill="1" applyBorder="1" applyAlignment="1">
      <alignment horizontal="center" vertical="center" wrapText="1"/>
    </xf>
    <xf numFmtId="0" fontId="7" fillId="5" borderId="1" xfId="0" applyNumberFormat="1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4" borderId="1" xfId="0" applyNumberFormat="1" applyFont="1" applyFill="1" applyBorder="1" applyAlignment="1">
      <alignment horizontal="center" vertical="center"/>
    </xf>
    <xf numFmtId="49" fontId="0" fillId="4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2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2" fillId="0" borderId="1" xfId="0" applyFont="1" applyBorder="1" applyAlignment="1">
      <alignment vertical="center"/>
    </xf>
    <xf numFmtId="2" fontId="0" fillId="3" borderId="0" xfId="0" applyNumberFormat="1" applyFill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2" xfId="0" applyNumberFormat="1" applyFont="1" applyBorder="1" applyAlignment="1">
      <alignment horizontal="center" vertical="center"/>
    </xf>
    <xf numFmtId="0" fontId="8" fillId="6" borderId="1" xfId="0" applyNumberFormat="1" applyFont="1" applyFill="1" applyBorder="1" applyAlignment="1">
      <alignment horizontal="center" vertical="center" wrapText="1"/>
    </xf>
    <xf numFmtId="0" fontId="15" fillId="0" borderId="8" xfId="0" applyNumberFormat="1" applyFont="1" applyBorder="1" applyAlignment="1">
      <alignment horizontal="center" vertical="center"/>
    </xf>
    <xf numFmtId="0" fontId="15" fillId="0" borderId="2" xfId="0" applyNumberFormat="1" applyFont="1" applyBorder="1" applyAlignment="1">
      <alignment horizontal="center" vertical="center"/>
    </xf>
    <xf numFmtId="0" fontId="15" fillId="3" borderId="1" xfId="0" applyNumberFormat="1" applyFont="1" applyFill="1" applyBorder="1" applyAlignment="1">
      <alignment horizontal="center" vertical="center" wrapText="1"/>
    </xf>
    <xf numFmtId="0" fontId="15" fillId="0" borderId="3" xfId="0" applyNumberFormat="1" applyFont="1" applyBorder="1" applyAlignment="1">
      <alignment horizontal="left" vertical="center"/>
    </xf>
    <xf numFmtId="0" fontId="15" fillId="0" borderId="4" xfId="0" applyNumberFormat="1" applyFont="1" applyBorder="1" applyAlignment="1">
      <alignment horizontal="left" vertical="center"/>
    </xf>
    <xf numFmtId="0" fontId="15" fillId="0" borderId="6" xfId="0" applyNumberFormat="1" applyFont="1" applyBorder="1" applyAlignment="1">
      <alignment horizontal="center" vertical="center"/>
    </xf>
    <xf numFmtId="0" fontId="15" fillId="0" borderId="7" xfId="0" applyNumberFormat="1" applyFont="1" applyBorder="1" applyAlignment="1">
      <alignment horizontal="center" vertical="center"/>
    </xf>
    <xf numFmtId="0" fontId="15" fillId="0" borderId="8" xfId="0" applyNumberFormat="1" applyFont="1" applyBorder="1" applyAlignment="1">
      <alignment vertical="center" wrapText="1"/>
    </xf>
    <xf numFmtId="0" fontId="15" fillId="0" borderId="2" xfId="0" applyNumberFormat="1" applyFont="1" applyBorder="1" applyAlignment="1">
      <alignment vertical="center" wrapText="1"/>
    </xf>
    <xf numFmtId="0" fontId="3" fillId="0" borderId="8" xfId="0" applyNumberFormat="1" applyFont="1" applyBorder="1" applyAlignment="1">
      <alignment vertical="center"/>
    </xf>
    <xf numFmtId="0" fontId="3" fillId="0" borderId="2" xfId="0" applyNumberFormat="1" applyFont="1" applyBorder="1" applyAlignment="1">
      <alignment vertical="center"/>
    </xf>
    <xf numFmtId="0" fontId="8" fillId="3" borderId="1" xfId="0" applyNumberFormat="1" applyFont="1" applyFill="1" applyBorder="1" applyAlignment="1">
      <alignment horizontal="center" vertical="center"/>
    </xf>
    <xf numFmtId="0" fontId="7" fillId="3" borderId="1" xfId="0" applyNumberFormat="1" applyFont="1" applyFill="1" applyBorder="1" applyAlignment="1">
      <alignment vertical="center"/>
    </xf>
    <xf numFmtId="0" fontId="9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9" fillId="0" borderId="2" xfId="0" applyNumberFormat="1" applyFont="1" applyBorder="1" applyAlignment="1">
      <alignment horizontal="center"/>
    </xf>
    <xf numFmtId="0" fontId="9" fillId="0" borderId="0" xfId="0" applyNumberFormat="1" applyFont="1" applyBorder="1" applyAlignment="1">
      <alignment horizontal="center"/>
    </xf>
    <xf numFmtId="0" fontId="5" fillId="3" borderId="1" xfId="0" applyNumberFormat="1" applyFont="1" applyFill="1" applyBorder="1" applyAlignment="1">
      <alignment horizontal="center" vertical="center"/>
    </xf>
    <xf numFmtId="0" fontId="13" fillId="0" borderId="1" xfId="0" applyNumberFormat="1" applyFont="1" applyBorder="1" applyAlignment="1">
      <alignment horizontal="center" vertical="center"/>
    </xf>
    <xf numFmtId="0" fontId="26" fillId="6" borderId="1" xfId="0" applyNumberFormat="1" applyFont="1" applyFill="1" applyBorder="1" applyAlignment="1">
      <alignment horizontal="center" vertical="center" wrapText="1"/>
    </xf>
    <xf numFmtId="0" fontId="16" fillId="0" borderId="3" xfId="0" applyNumberFormat="1" applyFont="1" applyBorder="1" applyAlignment="1">
      <alignment horizontal="center" vertical="center"/>
    </xf>
    <xf numFmtId="0" fontId="16" fillId="0" borderId="4" xfId="0" applyNumberFormat="1" applyFont="1" applyBorder="1" applyAlignment="1">
      <alignment horizontal="center" vertical="center"/>
    </xf>
    <xf numFmtId="0" fontId="5" fillId="0" borderId="3" xfId="0" applyNumberFormat="1" applyFont="1" applyBorder="1" applyAlignment="1">
      <alignment horizontal="center" vertical="center"/>
    </xf>
    <xf numFmtId="0" fontId="5" fillId="0" borderId="4" xfId="0" applyNumberFormat="1" applyFont="1" applyBorder="1" applyAlignment="1">
      <alignment horizontal="center" vertical="center"/>
    </xf>
    <xf numFmtId="0" fontId="5" fillId="0" borderId="3" xfId="0" applyNumberFormat="1" applyFont="1" applyBorder="1" applyAlignment="1">
      <alignment vertical="center"/>
    </xf>
    <xf numFmtId="0" fontId="5" fillId="0" borderId="4" xfId="0" applyNumberFormat="1" applyFont="1" applyBorder="1" applyAlignment="1">
      <alignment vertical="center"/>
    </xf>
    <xf numFmtId="0" fontId="8" fillId="0" borderId="1" xfId="0" applyNumberFormat="1" applyFont="1" applyBorder="1" applyAlignment="1">
      <alignment horizontal="center"/>
    </xf>
    <xf numFmtId="0" fontId="3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vertical="center"/>
    </xf>
    <xf numFmtId="0" fontId="7" fillId="3" borderId="3" xfId="0" applyNumberFormat="1" applyFont="1" applyFill="1" applyBorder="1" applyAlignment="1">
      <alignment horizontal="center"/>
    </xf>
    <xf numFmtId="0" fontId="7" fillId="3" borderId="4" xfId="0" applyNumberFormat="1" applyFont="1" applyFill="1" applyBorder="1" applyAlignment="1">
      <alignment horizontal="center"/>
    </xf>
    <xf numFmtId="0" fontId="30" fillId="0" borderId="1" xfId="0" applyFont="1" applyBorder="1" applyAlignment="1">
      <alignment horizontal="center" vertical="center"/>
    </xf>
    <xf numFmtId="0" fontId="9" fillId="6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23" fillId="0" borderId="3" xfId="0" applyNumberFormat="1" applyFont="1" applyBorder="1" applyAlignment="1">
      <alignment horizontal="center" vertical="center"/>
    </xf>
    <xf numFmtId="0" fontId="23" fillId="0" borderId="4" xfId="0" applyNumberFormat="1" applyFont="1" applyBorder="1" applyAlignment="1">
      <alignment horizontal="center" vertical="center"/>
    </xf>
    <xf numFmtId="0" fontId="23" fillId="0" borderId="10" xfId="0" applyNumberFormat="1" applyFont="1" applyBorder="1" applyAlignment="1">
      <alignment horizontal="center" vertical="center"/>
    </xf>
    <xf numFmtId="0" fontId="23" fillId="0" borderId="6" xfId="0" applyNumberFormat="1" applyFont="1" applyBorder="1" applyAlignment="1">
      <alignment horizontal="center" vertical="center"/>
    </xf>
    <xf numFmtId="0" fontId="23" fillId="0" borderId="9" xfId="0" applyNumberFormat="1" applyFont="1" applyBorder="1" applyAlignment="1">
      <alignment horizontal="center" vertical="center"/>
    </xf>
    <xf numFmtId="0" fontId="23" fillId="0" borderId="7" xfId="0" applyNumberFormat="1" applyFont="1" applyBorder="1" applyAlignment="1">
      <alignment horizontal="center" vertical="center"/>
    </xf>
    <xf numFmtId="0" fontId="23" fillId="3" borderId="3" xfId="0" applyNumberFormat="1" applyFont="1" applyFill="1" applyBorder="1" applyAlignment="1">
      <alignment horizontal="center" vertical="center" wrapText="1"/>
    </xf>
    <xf numFmtId="0" fontId="23" fillId="3" borderId="4" xfId="0" applyNumberFormat="1" applyFont="1" applyFill="1" applyBorder="1" applyAlignment="1">
      <alignment horizontal="center" vertical="center" wrapText="1"/>
    </xf>
    <xf numFmtId="0" fontId="29" fillId="3" borderId="1" xfId="0" applyNumberFormat="1" applyFont="1" applyFill="1" applyBorder="1" applyAlignment="1">
      <alignment vertical="center"/>
    </xf>
    <xf numFmtId="0" fontId="3" fillId="3" borderId="1" xfId="0" applyNumberFormat="1" applyFont="1" applyFill="1" applyBorder="1" applyAlignment="1">
      <alignment horizontal="center" vertical="center"/>
    </xf>
    <xf numFmtId="0" fontId="3" fillId="3" borderId="1" xfId="0" applyNumberFormat="1" applyFont="1" applyFill="1" applyBorder="1" applyAlignment="1">
      <alignment vertical="center"/>
    </xf>
    <xf numFmtId="0" fontId="3" fillId="3" borderId="10" xfId="0" applyNumberFormat="1" applyFont="1" applyFill="1" applyBorder="1" applyAlignment="1">
      <alignment vertical="center"/>
    </xf>
    <xf numFmtId="0" fontId="3" fillId="3" borderId="9" xfId="0" applyNumberFormat="1" applyFont="1" applyFill="1" applyBorder="1" applyAlignment="1">
      <alignment vertical="center"/>
    </xf>
    <xf numFmtId="0" fontId="8" fillId="0" borderId="1" xfId="0" applyNumberFormat="1" applyFont="1" applyBorder="1" applyAlignment="1">
      <alignment horizontal="center" vertical="center"/>
    </xf>
    <xf numFmtId="0" fontId="3" fillId="0" borderId="6" xfId="0" applyNumberFormat="1" applyFont="1" applyBorder="1" applyAlignment="1">
      <alignment vertical="center"/>
    </xf>
    <xf numFmtId="0" fontId="3" fillId="0" borderId="7" xfId="0" applyNumberFormat="1" applyFont="1" applyBorder="1" applyAlignment="1">
      <alignment vertical="center"/>
    </xf>
    <xf numFmtId="0" fontId="3" fillId="0" borderId="8" xfId="0" applyNumberFormat="1" applyFont="1" applyBorder="1" applyAlignment="1">
      <alignment horizontal="left" vertical="center"/>
    </xf>
    <xf numFmtId="0" fontId="3" fillId="0" borderId="2" xfId="0" applyNumberFormat="1" applyFont="1" applyBorder="1" applyAlignment="1">
      <alignment horizontal="left" vertical="center"/>
    </xf>
    <xf numFmtId="2" fontId="0" fillId="4" borderId="0" xfId="0" applyNumberFormat="1" applyFill="1" applyAlignment="1">
      <alignment horizontal="center" vertical="center"/>
    </xf>
  </cellXfs>
  <cellStyles count="2">
    <cellStyle name="Currency 2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2.xml"/><Relationship Id="rId1" Type="http://schemas.openxmlformats.org/officeDocument/2006/relationships/vmlDrawing" Target="../drawings/vmlDrawing12.v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3.xml"/><Relationship Id="rId1" Type="http://schemas.openxmlformats.org/officeDocument/2006/relationships/vmlDrawing" Target="../drawings/vmlDrawing13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13"/>
  <sheetViews>
    <sheetView view="pageBreakPreview" zoomScale="62" zoomScaleNormal="70" zoomScaleSheetLayoutView="62" zoomScalePageLayoutView="70" workbookViewId="0">
      <pane xSplit="10" ySplit="3" topLeftCell="K4" activePane="bottomRight" state="frozen"/>
      <selection pane="topRight" activeCell="K1" sqref="K1"/>
      <selection pane="bottomLeft" activeCell="A4" sqref="A4"/>
      <selection pane="bottomRight" activeCell="X13" sqref="X13"/>
    </sheetView>
  </sheetViews>
  <sheetFormatPr defaultColWidth="21.85546875" defaultRowHeight="15" x14ac:dyDescent="0.25"/>
  <cols>
    <col min="1" max="1" width="9.7109375" style="31" customWidth="1"/>
    <col min="2" max="2" width="21.85546875" style="32"/>
    <col min="3" max="3" width="21.85546875" style="31"/>
    <col min="4" max="4" width="21.85546875" style="38"/>
    <col min="5" max="5" width="0" style="31" hidden="1" customWidth="1"/>
    <col min="6" max="6" width="21.85546875" style="31"/>
    <col min="7" max="7" width="0.5703125" style="31" customWidth="1"/>
    <col min="8" max="8" width="1.140625" style="31" customWidth="1"/>
    <col min="9" max="9" width="21.85546875" style="31"/>
    <col min="10" max="10" width="2.28515625" style="49" customWidth="1"/>
    <col min="11" max="11" width="15.85546875" style="49" customWidth="1"/>
    <col min="12" max="12" width="1.85546875" style="31" customWidth="1"/>
    <col min="13" max="13" width="1.5703125" style="31" customWidth="1"/>
    <col min="14" max="14" width="21.85546875" style="53"/>
    <col min="15" max="15" width="0.42578125" style="53" customWidth="1"/>
    <col min="16" max="16" width="21.85546875" style="53"/>
    <col min="17" max="17" width="1.140625" style="53" customWidth="1"/>
    <col min="18" max="18" width="1.28515625" style="53" customWidth="1"/>
    <col min="19" max="19" width="21.85546875" style="53"/>
    <col min="20" max="20" width="21.85546875" style="32"/>
    <col min="21" max="16384" width="21.85546875" style="30"/>
  </cols>
  <sheetData>
    <row r="1" spans="1:22" ht="57" customHeight="1" x14ac:dyDescent="0.25">
      <c r="A1" s="181" t="s">
        <v>100</v>
      </c>
      <c r="B1" s="181"/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1"/>
      <c r="R1" s="181"/>
      <c r="S1" s="181"/>
      <c r="T1" s="181"/>
    </row>
    <row r="2" spans="1:22" ht="129.75" customHeight="1" x14ac:dyDescent="0.25">
      <c r="A2" s="183" t="s">
        <v>1</v>
      </c>
      <c r="B2" s="190" t="s">
        <v>2</v>
      </c>
      <c r="C2" s="188" t="s">
        <v>7</v>
      </c>
      <c r="D2" s="186" t="s">
        <v>82</v>
      </c>
      <c r="E2" s="182" t="s">
        <v>309</v>
      </c>
      <c r="F2" s="182"/>
      <c r="G2" s="182"/>
      <c r="H2" s="182"/>
      <c r="I2" s="182"/>
      <c r="J2" s="182" t="s">
        <v>310</v>
      </c>
      <c r="K2" s="182"/>
      <c r="L2" s="182"/>
      <c r="M2" s="182"/>
      <c r="N2" s="182"/>
      <c r="O2" s="182" t="s">
        <v>344</v>
      </c>
      <c r="P2" s="182"/>
      <c r="Q2" s="182"/>
      <c r="R2" s="182"/>
      <c r="S2" s="182"/>
      <c r="T2" s="185" t="s">
        <v>18</v>
      </c>
    </row>
    <row r="3" spans="1:22" s="33" customFormat="1" ht="105" customHeight="1" x14ac:dyDescent="0.25">
      <c r="A3" s="184"/>
      <c r="B3" s="191"/>
      <c r="C3" s="189"/>
      <c r="D3" s="187"/>
      <c r="E3" s="17" t="s">
        <v>174</v>
      </c>
      <c r="F3" s="17" t="s">
        <v>175</v>
      </c>
      <c r="G3" s="17" t="s">
        <v>176</v>
      </c>
      <c r="H3" s="52" t="s">
        <v>134</v>
      </c>
      <c r="I3" s="68" t="s">
        <v>181</v>
      </c>
      <c r="J3" s="17" t="s">
        <v>174</v>
      </c>
      <c r="K3" s="17" t="s">
        <v>175</v>
      </c>
      <c r="L3" s="17" t="s">
        <v>176</v>
      </c>
      <c r="M3" s="52" t="s">
        <v>134</v>
      </c>
      <c r="N3" s="68" t="s">
        <v>181</v>
      </c>
      <c r="O3" s="17" t="s">
        <v>174</v>
      </c>
      <c r="P3" s="17" t="s">
        <v>175</v>
      </c>
      <c r="Q3" s="17" t="s">
        <v>176</v>
      </c>
      <c r="R3" s="52" t="s">
        <v>134</v>
      </c>
      <c r="S3" s="68" t="s">
        <v>181</v>
      </c>
      <c r="T3" s="185"/>
      <c r="U3" s="69"/>
      <c r="V3" s="69"/>
    </row>
    <row r="4" spans="1:22" ht="42" customHeight="1" x14ac:dyDescent="0.25">
      <c r="A4" s="71">
        <v>1</v>
      </c>
      <c r="B4" s="72" t="s">
        <v>132</v>
      </c>
      <c r="C4" s="72" t="s">
        <v>14</v>
      </c>
      <c r="D4" s="72" t="s">
        <v>86</v>
      </c>
      <c r="E4" s="73">
        <v>10</v>
      </c>
      <c r="F4" s="73">
        <v>1</v>
      </c>
      <c r="G4" s="73">
        <v>1</v>
      </c>
      <c r="H4" s="66">
        <f t="shared" ref="H4:H13" si="0">200*(E4+1-F4)*G4/E4</f>
        <v>200</v>
      </c>
      <c r="I4" s="74">
        <f t="shared" ref="I4:I13" si="1">ROUNDUP(H4,0)</f>
        <v>200</v>
      </c>
      <c r="J4" s="75">
        <v>9</v>
      </c>
      <c r="K4" s="75">
        <v>1</v>
      </c>
      <c r="L4" s="73">
        <v>1</v>
      </c>
      <c r="M4" s="66">
        <f t="shared" ref="M4:M12" si="2">200*(J4+1-K4)*L4/J4</f>
        <v>200</v>
      </c>
      <c r="N4" s="74">
        <f t="shared" ref="N4:N13" si="3">ROUNDUP(M4,0)</f>
        <v>200</v>
      </c>
      <c r="O4" s="75">
        <v>7</v>
      </c>
      <c r="P4" s="75">
        <v>1</v>
      </c>
      <c r="Q4" s="75">
        <v>1</v>
      </c>
      <c r="R4" s="66">
        <f t="shared" ref="R4:R9" si="4">200*(O4+1-P4)*Q4/O4</f>
        <v>200</v>
      </c>
      <c r="S4" s="74">
        <f t="shared" ref="S4:S13" si="5">ROUNDUP(R4,0)</f>
        <v>200</v>
      </c>
      <c r="T4" s="74">
        <f t="shared" ref="T4:T13" si="6">SUM(I4,N4,S4)</f>
        <v>600</v>
      </c>
      <c r="U4" s="70"/>
      <c r="V4" s="70"/>
    </row>
    <row r="5" spans="1:22" ht="31.5" customHeight="1" x14ac:dyDescent="0.25">
      <c r="A5" s="71">
        <v>2</v>
      </c>
      <c r="B5" s="72" t="s">
        <v>133</v>
      </c>
      <c r="C5" s="72" t="s">
        <v>52</v>
      </c>
      <c r="D5" s="72" t="s">
        <v>84</v>
      </c>
      <c r="E5" s="73">
        <v>10</v>
      </c>
      <c r="F5" s="73">
        <v>2</v>
      </c>
      <c r="G5" s="73">
        <v>1</v>
      </c>
      <c r="H5" s="66">
        <f t="shared" si="0"/>
        <v>180</v>
      </c>
      <c r="I5" s="74">
        <f t="shared" si="1"/>
        <v>180</v>
      </c>
      <c r="J5" s="75">
        <v>9</v>
      </c>
      <c r="K5" s="75">
        <v>3</v>
      </c>
      <c r="L5" s="73">
        <v>1</v>
      </c>
      <c r="M5" s="66">
        <f t="shared" si="2"/>
        <v>155.55555555555554</v>
      </c>
      <c r="N5" s="74">
        <f t="shared" si="3"/>
        <v>156</v>
      </c>
      <c r="O5" s="75">
        <v>7</v>
      </c>
      <c r="P5" s="75">
        <v>2</v>
      </c>
      <c r="Q5" s="75">
        <v>1</v>
      </c>
      <c r="R5" s="66">
        <f t="shared" si="4"/>
        <v>171.42857142857142</v>
      </c>
      <c r="S5" s="74">
        <f t="shared" si="5"/>
        <v>172</v>
      </c>
      <c r="T5" s="74">
        <f t="shared" si="6"/>
        <v>508</v>
      </c>
      <c r="U5" s="70"/>
      <c r="V5" s="70"/>
    </row>
    <row r="6" spans="1:22" ht="29.25" customHeight="1" x14ac:dyDescent="0.25">
      <c r="A6" s="71">
        <v>3</v>
      </c>
      <c r="B6" s="72" t="s">
        <v>131</v>
      </c>
      <c r="C6" s="72" t="s">
        <v>15</v>
      </c>
      <c r="D6" s="72" t="s">
        <v>83</v>
      </c>
      <c r="E6" s="73">
        <v>10</v>
      </c>
      <c r="F6" s="73">
        <v>3</v>
      </c>
      <c r="G6" s="73">
        <v>1</v>
      </c>
      <c r="H6" s="66">
        <f t="shared" si="0"/>
        <v>160</v>
      </c>
      <c r="I6" s="74">
        <f t="shared" si="1"/>
        <v>160</v>
      </c>
      <c r="J6" s="75">
        <v>9</v>
      </c>
      <c r="K6" s="75">
        <v>2</v>
      </c>
      <c r="L6" s="73">
        <v>1</v>
      </c>
      <c r="M6" s="66">
        <f t="shared" si="2"/>
        <v>177.77777777777777</v>
      </c>
      <c r="N6" s="74">
        <f t="shared" si="3"/>
        <v>178</v>
      </c>
      <c r="O6" s="75">
        <v>7</v>
      </c>
      <c r="P6" s="75">
        <v>3</v>
      </c>
      <c r="Q6" s="75">
        <v>1</v>
      </c>
      <c r="R6" s="66">
        <f t="shared" si="4"/>
        <v>142.85714285714286</v>
      </c>
      <c r="S6" s="74">
        <f t="shared" si="5"/>
        <v>143</v>
      </c>
      <c r="T6" s="74">
        <f t="shared" si="6"/>
        <v>481</v>
      </c>
      <c r="U6" s="70"/>
      <c r="V6" s="70"/>
    </row>
    <row r="7" spans="1:22" ht="30.75" customHeight="1" x14ac:dyDescent="0.25">
      <c r="A7" s="71">
        <v>4</v>
      </c>
      <c r="B7" s="67" t="s">
        <v>150</v>
      </c>
      <c r="C7" s="37" t="s">
        <v>151</v>
      </c>
      <c r="D7" s="37" t="s">
        <v>83</v>
      </c>
      <c r="E7" s="73">
        <v>10</v>
      </c>
      <c r="F7" s="5">
        <v>5</v>
      </c>
      <c r="G7" s="73">
        <v>1</v>
      </c>
      <c r="H7" s="66">
        <f t="shared" si="0"/>
        <v>120</v>
      </c>
      <c r="I7" s="74">
        <f t="shared" si="1"/>
        <v>120</v>
      </c>
      <c r="J7" s="75">
        <v>9</v>
      </c>
      <c r="K7" s="75">
        <v>4</v>
      </c>
      <c r="L7" s="73">
        <v>1</v>
      </c>
      <c r="M7" s="66">
        <f t="shared" si="2"/>
        <v>133.33333333333334</v>
      </c>
      <c r="N7" s="74">
        <f t="shared" si="3"/>
        <v>134</v>
      </c>
      <c r="O7" s="75">
        <v>7</v>
      </c>
      <c r="P7" s="75">
        <v>4</v>
      </c>
      <c r="Q7" s="75">
        <v>1</v>
      </c>
      <c r="R7" s="66">
        <f t="shared" si="4"/>
        <v>114.28571428571429</v>
      </c>
      <c r="S7" s="74">
        <f t="shared" si="5"/>
        <v>115</v>
      </c>
      <c r="T7" s="74">
        <f t="shared" si="6"/>
        <v>369</v>
      </c>
      <c r="U7" s="70"/>
      <c r="V7" s="70"/>
    </row>
    <row r="8" spans="1:22" ht="27.75" customHeight="1" x14ac:dyDescent="0.25">
      <c r="A8" s="71">
        <v>5</v>
      </c>
      <c r="B8" s="67" t="s">
        <v>103</v>
      </c>
      <c r="C8" s="37" t="s">
        <v>104</v>
      </c>
      <c r="D8" s="37" t="s">
        <v>84</v>
      </c>
      <c r="E8" s="73">
        <v>10</v>
      </c>
      <c r="F8" s="5">
        <v>4</v>
      </c>
      <c r="G8" s="73">
        <v>1</v>
      </c>
      <c r="H8" s="66">
        <f t="shared" si="0"/>
        <v>140</v>
      </c>
      <c r="I8" s="74">
        <f t="shared" si="1"/>
        <v>140</v>
      </c>
      <c r="J8" s="75">
        <v>9</v>
      </c>
      <c r="K8" s="75">
        <v>5</v>
      </c>
      <c r="L8" s="73">
        <v>1</v>
      </c>
      <c r="M8" s="66">
        <f t="shared" si="2"/>
        <v>111.11111111111111</v>
      </c>
      <c r="N8" s="74">
        <f t="shared" si="3"/>
        <v>112</v>
      </c>
      <c r="O8" s="75">
        <v>7</v>
      </c>
      <c r="P8" s="75">
        <v>5</v>
      </c>
      <c r="Q8" s="75">
        <v>1</v>
      </c>
      <c r="R8" s="66">
        <f t="shared" si="4"/>
        <v>85.714285714285708</v>
      </c>
      <c r="S8" s="74">
        <f t="shared" si="5"/>
        <v>86</v>
      </c>
      <c r="T8" s="74">
        <f t="shared" si="6"/>
        <v>338</v>
      </c>
      <c r="U8" s="70"/>
      <c r="V8" s="70"/>
    </row>
    <row r="9" spans="1:22" ht="29.25" customHeight="1" x14ac:dyDescent="0.25">
      <c r="A9" s="71">
        <v>6</v>
      </c>
      <c r="B9" s="67" t="s">
        <v>182</v>
      </c>
      <c r="C9" s="5" t="s">
        <v>184</v>
      </c>
      <c r="D9" s="37" t="s">
        <v>84</v>
      </c>
      <c r="E9" s="73">
        <v>10</v>
      </c>
      <c r="F9" s="5">
        <v>7</v>
      </c>
      <c r="G9" s="73">
        <v>1</v>
      </c>
      <c r="H9" s="66">
        <f t="shared" si="0"/>
        <v>80</v>
      </c>
      <c r="I9" s="74">
        <f t="shared" si="1"/>
        <v>80</v>
      </c>
      <c r="J9" s="75">
        <v>9</v>
      </c>
      <c r="K9" s="5">
        <v>6</v>
      </c>
      <c r="L9" s="73">
        <v>1</v>
      </c>
      <c r="M9" s="66">
        <f t="shared" si="2"/>
        <v>88.888888888888886</v>
      </c>
      <c r="N9" s="74">
        <f t="shared" si="3"/>
        <v>89</v>
      </c>
      <c r="O9" s="75">
        <v>7</v>
      </c>
      <c r="P9" s="75">
        <v>6</v>
      </c>
      <c r="Q9" s="75">
        <v>1</v>
      </c>
      <c r="R9" s="66">
        <f t="shared" si="4"/>
        <v>57.142857142857146</v>
      </c>
      <c r="S9" s="74">
        <f t="shared" si="5"/>
        <v>58</v>
      </c>
      <c r="T9" s="74">
        <f t="shared" si="6"/>
        <v>227</v>
      </c>
      <c r="U9" s="70"/>
      <c r="V9" s="70"/>
    </row>
    <row r="10" spans="1:22" ht="43.5" customHeight="1" x14ac:dyDescent="0.25">
      <c r="A10" s="71">
        <v>7</v>
      </c>
      <c r="B10" s="67" t="s">
        <v>206</v>
      </c>
      <c r="C10" s="37" t="s">
        <v>334</v>
      </c>
      <c r="D10" s="37" t="s">
        <v>83</v>
      </c>
      <c r="E10" s="5">
        <v>10</v>
      </c>
      <c r="F10" s="5">
        <v>6</v>
      </c>
      <c r="G10" s="5">
        <v>1</v>
      </c>
      <c r="H10" s="109">
        <f t="shared" si="0"/>
        <v>100</v>
      </c>
      <c r="I10" s="74">
        <f t="shared" si="1"/>
        <v>100</v>
      </c>
      <c r="J10" s="75">
        <v>9</v>
      </c>
      <c r="K10" s="85">
        <v>7</v>
      </c>
      <c r="L10" s="73">
        <v>1</v>
      </c>
      <c r="M10" s="66">
        <f t="shared" si="2"/>
        <v>66.666666666666671</v>
      </c>
      <c r="N10" s="74">
        <f t="shared" si="3"/>
        <v>67</v>
      </c>
      <c r="O10" s="75">
        <v>7</v>
      </c>
      <c r="P10" s="75" t="s">
        <v>50</v>
      </c>
      <c r="Q10" s="75">
        <v>1</v>
      </c>
      <c r="R10" s="66">
        <v>0</v>
      </c>
      <c r="S10" s="74">
        <f t="shared" si="5"/>
        <v>0</v>
      </c>
      <c r="T10" s="74">
        <f t="shared" si="6"/>
        <v>167</v>
      </c>
      <c r="U10" s="70"/>
      <c r="V10" s="70"/>
    </row>
    <row r="11" spans="1:22" ht="31.5" customHeight="1" x14ac:dyDescent="0.25">
      <c r="A11" s="71">
        <v>8</v>
      </c>
      <c r="B11" s="67" t="s">
        <v>183</v>
      </c>
      <c r="C11" s="5" t="s">
        <v>185</v>
      </c>
      <c r="D11" s="37" t="s">
        <v>84</v>
      </c>
      <c r="E11" s="73">
        <v>10</v>
      </c>
      <c r="F11" s="5">
        <v>8</v>
      </c>
      <c r="G11" s="73">
        <v>1</v>
      </c>
      <c r="H11" s="66">
        <f t="shared" si="0"/>
        <v>60</v>
      </c>
      <c r="I11" s="74">
        <f t="shared" si="1"/>
        <v>60</v>
      </c>
      <c r="J11" s="75">
        <v>9</v>
      </c>
      <c r="K11" s="5">
        <v>8</v>
      </c>
      <c r="L11" s="73">
        <v>1</v>
      </c>
      <c r="M11" s="66">
        <f t="shared" si="2"/>
        <v>44.444444444444443</v>
      </c>
      <c r="N11" s="74">
        <f t="shared" si="3"/>
        <v>45</v>
      </c>
      <c r="O11" s="75">
        <v>7</v>
      </c>
      <c r="P11" s="75">
        <v>7</v>
      </c>
      <c r="Q11" s="75">
        <v>1</v>
      </c>
      <c r="R11" s="66">
        <f>200*(O11+1-P11)*Q11/O11</f>
        <v>28.571428571428573</v>
      </c>
      <c r="S11" s="74">
        <f t="shared" si="5"/>
        <v>29</v>
      </c>
      <c r="T11" s="74">
        <f t="shared" si="6"/>
        <v>134</v>
      </c>
      <c r="U11" s="70"/>
      <c r="V11" s="70"/>
    </row>
    <row r="12" spans="1:22" ht="30.75" customHeight="1" x14ac:dyDescent="0.25">
      <c r="A12" s="71">
        <v>9</v>
      </c>
      <c r="B12" s="67" t="s">
        <v>147</v>
      </c>
      <c r="C12" s="37" t="s">
        <v>154</v>
      </c>
      <c r="D12" s="37" t="s">
        <v>84</v>
      </c>
      <c r="E12" s="73">
        <v>10</v>
      </c>
      <c r="F12" s="5">
        <v>9</v>
      </c>
      <c r="G12" s="73">
        <v>1</v>
      </c>
      <c r="H12" s="66">
        <f t="shared" si="0"/>
        <v>40</v>
      </c>
      <c r="I12" s="74">
        <f t="shared" si="1"/>
        <v>40</v>
      </c>
      <c r="J12" s="75">
        <v>9</v>
      </c>
      <c r="K12" s="75">
        <v>9</v>
      </c>
      <c r="L12" s="73">
        <v>1</v>
      </c>
      <c r="M12" s="66">
        <f t="shared" si="2"/>
        <v>22.222222222222221</v>
      </c>
      <c r="N12" s="74">
        <f t="shared" si="3"/>
        <v>23</v>
      </c>
      <c r="O12" s="75">
        <v>7</v>
      </c>
      <c r="P12" s="75" t="s">
        <v>50</v>
      </c>
      <c r="Q12" s="75">
        <v>1</v>
      </c>
      <c r="R12" s="66">
        <v>0</v>
      </c>
      <c r="S12" s="74">
        <f t="shared" si="5"/>
        <v>0</v>
      </c>
      <c r="T12" s="74">
        <f t="shared" si="6"/>
        <v>63</v>
      </c>
      <c r="U12" s="70"/>
      <c r="V12" s="70"/>
    </row>
    <row r="13" spans="1:22" ht="56.25" customHeight="1" x14ac:dyDescent="0.25">
      <c r="A13" s="71">
        <v>10</v>
      </c>
      <c r="B13" s="67" t="s">
        <v>207</v>
      </c>
      <c r="C13" s="37" t="s">
        <v>208</v>
      </c>
      <c r="D13" s="37" t="s">
        <v>83</v>
      </c>
      <c r="E13" s="5">
        <v>10</v>
      </c>
      <c r="F13" s="5">
        <v>10</v>
      </c>
      <c r="G13" s="5">
        <v>1</v>
      </c>
      <c r="H13" s="110">
        <f t="shared" si="0"/>
        <v>20</v>
      </c>
      <c r="I13" s="86">
        <f t="shared" si="1"/>
        <v>20</v>
      </c>
      <c r="J13" s="75">
        <v>9</v>
      </c>
      <c r="K13" s="85" t="s">
        <v>50</v>
      </c>
      <c r="L13" s="73">
        <v>1</v>
      </c>
      <c r="M13" s="66">
        <v>0</v>
      </c>
      <c r="N13" s="74">
        <f t="shared" si="3"/>
        <v>0</v>
      </c>
      <c r="O13" s="75">
        <v>7</v>
      </c>
      <c r="P13" s="75" t="s">
        <v>50</v>
      </c>
      <c r="Q13" s="75">
        <v>1</v>
      </c>
      <c r="R13" s="66">
        <v>0</v>
      </c>
      <c r="S13" s="74">
        <f t="shared" si="5"/>
        <v>0</v>
      </c>
      <c r="T13" s="74">
        <f t="shared" si="6"/>
        <v>20</v>
      </c>
      <c r="U13" s="70"/>
      <c r="V13" s="70"/>
    </row>
  </sheetData>
  <autoFilter ref="A3:T13">
    <sortState ref="A5:T20">
      <sortCondition descending="1" ref="T3:T20"/>
    </sortState>
  </autoFilter>
  <sortState ref="B4:T20">
    <sortCondition descending="1" ref="T4:T20"/>
  </sortState>
  <mergeCells count="9">
    <mergeCell ref="A1:T1"/>
    <mergeCell ref="E2:I2"/>
    <mergeCell ref="J2:N2"/>
    <mergeCell ref="A2:A3"/>
    <mergeCell ref="T2:T3"/>
    <mergeCell ref="D2:D3"/>
    <mergeCell ref="C2:C3"/>
    <mergeCell ref="B2:B3"/>
    <mergeCell ref="O2:S2"/>
  </mergeCells>
  <printOptions gridLines="1"/>
  <pageMargins left="0.3125" right="0.1484375" top="0.11979166666666667" bottom="6.5104166666666671E-2" header="0.31496062992126" footer="0.31496062992126"/>
  <pageSetup paperSize="9" scale="50" fitToWidth="0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41"/>
  <sheetViews>
    <sheetView view="pageBreakPreview" zoomScale="82" zoomScaleNormal="100" zoomScaleSheetLayoutView="82" zoomScalePageLayoutView="130" workbookViewId="0">
      <pane xSplit="4" ySplit="3" topLeftCell="E25" activePane="bottomRight" state="frozen"/>
      <selection pane="topRight" activeCell="E1" sqref="E1"/>
      <selection pane="bottomLeft" activeCell="A4" sqref="A4"/>
      <selection pane="bottomRight" activeCell="AA8" sqref="AA8"/>
    </sheetView>
  </sheetViews>
  <sheetFormatPr defaultRowHeight="15" x14ac:dyDescent="0.25"/>
  <cols>
    <col min="1" max="1" width="7.85546875" style="39" customWidth="1"/>
    <col min="2" max="2" width="24.7109375" style="39" customWidth="1"/>
    <col min="3" max="3" width="21.5703125" style="39" customWidth="1"/>
    <col min="4" max="4" width="19.140625" style="39" customWidth="1"/>
    <col min="5" max="5" width="11.28515625" style="19" hidden="1" customWidth="1"/>
    <col min="6" max="6" width="8.85546875" style="19" customWidth="1"/>
    <col min="7" max="7" width="10.28515625" style="19" hidden="1" customWidth="1"/>
    <col min="8" max="8" width="10.140625" style="4" hidden="1" customWidth="1"/>
    <col min="9" max="9" width="10.140625" style="115" customWidth="1"/>
    <col min="10" max="10" width="10.140625" style="50" hidden="1" customWidth="1"/>
    <col min="11" max="11" width="10.140625" style="50" customWidth="1"/>
    <col min="12" max="13" width="10.140625" style="50" hidden="1" customWidth="1"/>
    <col min="14" max="14" width="10.140625" style="116" customWidth="1"/>
    <col min="15" max="15" width="10.140625" style="116" hidden="1" customWidth="1"/>
    <col min="16" max="16" width="10.140625" style="116" customWidth="1"/>
    <col min="17" max="18" width="10.140625" style="116" hidden="1" customWidth="1"/>
    <col min="19" max="19" width="10.140625" style="116" customWidth="1"/>
    <col min="20" max="20" width="9.28515625" style="116" customWidth="1"/>
    <col min="21" max="22" width="9.140625" style="39"/>
    <col min="23" max="23" width="0" style="39" hidden="1" customWidth="1"/>
    <col min="24" max="16384" width="9.140625" style="39"/>
  </cols>
  <sheetData>
    <row r="1" spans="1:20" ht="21" x14ac:dyDescent="0.25">
      <c r="A1" s="181" t="s">
        <v>4</v>
      </c>
      <c r="B1" s="181"/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1"/>
      <c r="R1" s="181"/>
      <c r="S1" s="181"/>
      <c r="T1" s="181"/>
    </row>
    <row r="2" spans="1:20" ht="88.5" customHeight="1" x14ac:dyDescent="0.25">
      <c r="A2" s="192" t="s">
        <v>3</v>
      </c>
      <c r="B2" s="192" t="s">
        <v>2</v>
      </c>
      <c r="C2" s="192" t="s">
        <v>7</v>
      </c>
      <c r="D2" s="192" t="s">
        <v>82</v>
      </c>
      <c r="E2" s="182" t="s">
        <v>309</v>
      </c>
      <c r="F2" s="182"/>
      <c r="G2" s="182"/>
      <c r="H2" s="182"/>
      <c r="I2" s="182"/>
      <c r="J2" s="182" t="s">
        <v>310</v>
      </c>
      <c r="K2" s="182"/>
      <c r="L2" s="182"/>
      <c r="M2" s="182"/>
      <c r="N2" s="182"/>
      <c r="O2" s="182" t="s">
        <v>343</v>
      </c>
      <c r="P2" s="182"/>
      <c r="Q2" s="182"/>
      <c r="R2" s="182"/>
      <c r="S2" s="182"/>
      <c r="T2" s="194" t="s">
        <v>18</v>
      </c>
    </row>
    <row r="3" spans="1:20" ht="71.25" customHeight="1" x14ac:dyDescent="0.25">
      <c r="A3" s="193"/>
      <c r="B3" s="193"/>
      <c r="C3" s="193"/>
      <c r="D3" s="193"/>
      <c r="E3" s="47" t="s">
        <v>174</v>
      </c>
      <c r="F3" s="47" t="s">
        <v>175</v>
      </c>
      <c r="G3" s="47" t="s">
        <v>176</v>
      </c>
      <c r="H3" s="48" t="s">
        <v>134</v>
      </c>
      <c r="I3" s="65" t="s">
        <v>181</v>
      </c>
      <c r="J3" s="47" t="s">
        <v>174</v>
      </c>
      <c r="K3" s="47" t="s">
        <v>175</v>
      </c>
      <c r="L3" s="47" t="s">
        <v>176</v>
      </c>
      <c r="M3" s="48" t="s">
        <v>134</v>
      </c>
      <c r="N3" s="65" t="s">
        <v>181</v>
      </c>
      <c r="O3" s="47" t="s">
        <v>174</v>
      </c>
      <c r="P3" s="47" t="s">
        <v>175</v>
      </c>
      <c r="Q3" s="47" t="s">
        <v>176</v>
      </c>
      <c r="R3" s="48" t="s">
        <v>134</v>
      </c>
      <c r="S3" s="65" t="s">
        <v>181</v>
      </c>
      <c r="T3" s="194"/>
    </row>
    <row r="4" spans="1:20" ht="32.25" customHeight="1" x14ac:dyDescent="0.25">
      <c r="A4" s="41">
        <v>1</v>
      </c>
      <c r="B4" s="9" t="s">
        <v>6</v>
      </c>
      <c r="C4" s="9" t="s">
        <v>68</v>
      </c>
      <c r="D4" s="51" t="s">
        <v>83</v>
      </c>
      <c r="E4" s="42">
        <v>32</v>
      </c>
      <c r="F4" s="42">
        <v>1</v>
      </c>
      <c r="G4" s="42">
        <v>1</v>
      </c>
      <c r="H4" s="11">
        <f t="shared" ref="H4:H17" si="0">200*(E4+1-F4)*G4/E4</f>
        <v>200</v>
      </c>
      <c r="I4" s="114">
        <f t="shared" ref="I4:I35" si="1">ROUNDUP(H4,0)</f>
        <v>200</v>
      </c>
      <c r="J4" s="43">
        <v>20</v>
      </c>
      <c r="K4" s="43">
        <v>1</v>
      </c>
      <c r="L4" s="43">
        <v>1</v>
      </c>
      <c r="M4" s="11">
        <f t="shared" ref="M4:M10" si="2">200*(J4+1-K4)*L4/J4</f>
        <v>200</v>
      </c>
      <c r="N4" s="114">
        <f t="shared" ref="N4:N10" si="3">ROUNDUP(M4,0)</f>
        <v>200</v>
      </c>
      <c r="O4" s="44">
        <v>23</v>
      </c>
      <c r="P4" s="44">
        <v>1</v>
      </c>
      <c r="Q4" s="44">
        <v>1</v>
      </c>
      <c r="R4" s="11">
        <f t="shared" ref="R4:R11" si="4">200*(O4+1-P4)*Q4/O4</f>
        <v>200</v>
      </c>
      <c r="S4" s="114">
        <f t="shared" ref="S4:S35" si="5">ROUNDUP(R4,0)</f>
        <v>200</v>
      </c>
      <c r="T4" s="44">
        <f t="shared" ref="T4:T33" si="6">SUM(I4,N4,S4)</f>
        <v>600</v>
      </c>
    </row>
    <row r="5" spans="1:20" ht="24.75" customHeight="1" x14ac:dyDescent="0.25">
      <c r="A5" s="41">
        <v>2</v>
      </c>
      <c r="B5" s="9" t="s">
        <v>33</v>
      </c>
      <c r="C5" s="9" t="s">
        <v>69</v>
      </c>
      <c r="D5" s="51" t="s">
        <v>83</v>
      </c>
      <c r="E5" s="42">
        <v>32</v>
      </c>
      <c r="F5" s="42">
        <v>2</v>
      </c>
      <c r="G5" s="42">
        <v>1</v>
      </c>
      <c r="H5" s="11">
        <f t="shared" si="0"/>
        <v>193.75</v>
      </c>
      <c r="I5" s="114">
        <f t="shared" si="1"/>
        <v>194</v>
      </c>
      <c r="J5" s="43">
        <v>20</v>
      </c>
      <c r="K5" s="43">
        <v>2</v>
      </c>
      <c r="L5" s="43">
        <v>1</v>
      </c>
      <c r="M5" s="11">
        <f t="shared" si="2"/>
        <v>190</v>
      </c>
      <c r="N5" s="114">
        <f t="shared" si="3"/>
        <v>190</v>
      </c>
      <c r="O5" s="44">
        <v>23</v>
      </c>
      <c r="P5" s="44">
        <v>2</v>
      </c>
      <c r="Q5" s="44">
        <v>1</v>
      </c>
      <c r="R5" s="11">
        <f t="shared" si="4"/>
        <v>191.30434782608697</v>
      </c>
      <c r="S5" s="114">
        <f t="shared" si="5"/>
        <v>192</v>
      </c>
      <c r="T5" s="44">
        <f t="shared" si="6"/>
        <v>576</v>
      </c>
    </row>
    <row r="6" spans="1:20" ht="24.75" customHeight="1" x14ac:dyDescent="0.25">
      <c r="A6" s="41">
        <v>3</v>
      </c>
      <c r="B6" s="9" t="s">
        <v>34</v>
      </c>
      <c r="C6" s="9" t="s">
        <v>70</v>
      </c>
      <c r="D6" s="51" t="s">
        <v>83</v>
      </c>
      <c r="E6" s="42">
        <v>32</v>
      </c>
      <c r="F6" s="43">
        <v>3</v>
      </c>
      <c r="G6" s="42">
        <v>1</v>
      </c>
      <c r="H6" s="11">
        <f t="shared" si="0"/>
        <v>187.5</v>
      </c>
      <c r="I6" s="114">
        <f t="shared" si="1"/>
        <v>188</v>
      </c>
      <c r="J6" s="43">
        <v>20</v>
      </c>
      <c r="K6" s="43">
        <v>3</v>
      </c>
      <c r="L6" s="43">
        <v>1</v>
      </c>
      <c r="M6" s="11">
        <f t="shared" si="2"/>
        <v>180</v>
      </c>
      <c r="N6" s="114">
        <f t="shared" si="3"/>
        <v>180</v>
      </c>
      <c r="O6" s="44">
        <v>23</v>
      </c>
      <c r="P6" s="44">
        <v>3</v>
      </c>
      <c r="Q6" s="44">
        <v>1</v>
      </c>
      <c r="R6" s="11">
        <f t="shared" si="4"/>
        <v>182.60869565217391</v>
      </c>
      <c r="S6" s="114">
        <f t="shared" si="5"/>
        <v>183</v>
      </c>
      <c r="T6" s="44">
        <f t="shared" si="6"/>
        <v>551</v>
      </c>
    </row>
    <row r="7" spans="1:20" ht="24.75" customHeight="1" x14ac:dyDescent="0.25">
      <c r="A7" s="41">
        <v>4</v>
      </c>
      <c r="B7" s="9" t="s">
        <v>37</v>
      </c>
      <c r="C7" s="9" t="s">
        <v>72</v>
      </c>
      <c r="D7" s="51" t="s">
        <v>84</v>
      </c>
      <c r="E7" s="42">
        <v>32</v>
      </c>
      <c r="F7" s="43">
        <v>5</v>
      </c>
      <c r="G7" s="42">
        <v>1</v>
      </c>
      <c r="H7" s="11">
        <f t="shared" si="0"/>
        <v>175</v>
      </c>
      <c r="I7" s="114">
        <f t="shared" si="1"/>
        <v>175</v>
      </c>
      <c r="J7" s="43">
        <v>20</v>
      </c>
      <c r="K7" s="43">
        <v>4</v>
      </c>
      <c r="L7" s="43">
        <v>1</v>
      </c>
      <c r="M7" s="11">
        <f t="shared" si="2"/>
        <v>170</v>
      </c>
      <c r="N7" s="114">
        <f t="shared" si="3"/>
        <v>170</v>
      </c>
      <c r="O7" s="44">
        <v>23</v>
      </c>
      <c r="P7" s="44">
        <v>4</v>
      </c>
      <c r="Q7" s="44">
        <v>1</v>
      </c>
      <c r="R7" s="11">
        <f t="shared" si="4"/>
        <v>173.91304347826087</v>
      </c>
      <c r="S7" s="114">
        <f t="shared" si="5"/>
        <v>174</v>
      </c>
      <c r="T7" s="44">
        <f t="shared" si="6"/>
        <v>519</v>
      </c>
    </row>
    <row r="8" spans="1:20" ht="24.75" customHeight="1" x14ac:dyDescent="0.25">
      <c r="A8" s="41">
        <v>5</v>
      </c>
      <c r="B8" s="62" t="s">
        <v>36</v>
      </c>
      <c r="C8" s="62" t="s">
        <v>87</v>
      </c>
      <c r="D8" s="117" t="s">
        <v>84</v>
      </c>
      <c r="E8" s="42">
        <v>32</v>
      </c>
      <c r="F8" s="43">
        <v>6</v>
      </c>
      <c r="G8" s="42">
        <v>1</v>
      </c>
      <c r="H8" s="11">
        <f t="shared" si="0"/>
        <v>168.75</v>
      </c>
      <c r="I8" s="114">
        <f t="shared" si="1"/>
        <v>169</v>
      </c>
      <c r="J8" s="43">
        <v>20</v>
      </c>
      <c r="K8" s="43">
        <v>5</v>
      </c>
      <c r="L8" s="43">
        <v>1</v>
      </c>
      <c r="M8" s="11">
        <f t="shared" si="2"/>
        <v>160</v>
      </c>
      <c r="N8" s="114">
        <f t="shared" si="3"/>
        <v>160</v>
      </c>
      <c r="O8" s="44">
        <v>23</v>
      </c>
      <c r="P8" s="44">
        <v>9</v>
      </c>
      <c r="Q8" s="44">
        <v>1</v>
      </c>
      <c r="R8" s="11">
        <f t="shared" si="4"/>
        <v>130.43478260869566</v>
      </c>
      <c r="S8" s="114">
        <f t="shared" si="5"/>
        <v>131</v>
      </c>
      <c r="T8" s="44">
        <f t="shared" si="6"/>
        <v>460</v>
      </c>
    </row>
    <row r="9" spans="1:20" ht="24.75" customHeight="1" x14ac:dyDescent="0.25">
      <c r="A9" s="41">
        <v>6</v>
      </c>
      <c r="B9" s="9" t="s">
        <v>169</v>
      </c>
      <c r="C9" s="9" t="s">
        <v>170</v>
      </c>
      <c r="D9" s="51" t="s">
        <v>83</v>
      </c>
      <c r="E9" s="42">
        <v>32</v>
      </c>
      <c r="F9" s="44">
        <v>4</v>
      </c>
      <c r="G9" s="42">
        <v>1</v>
      </c>
      <c r="H9" s="11">
        <f t="shared" si="0"/>
        <v>181.25</v>
      </c>
      <c r="I9" s="114">
        <f t="shared" si="1"/>
        <v>182</v>
      </c>
      <c r="J9" s="43">
        <v>20</v>
      </c>
      <c r="K9" s="11">
        <v>7</v>
      </c>
      <c r="L9" s="43">
        <v>1</v>
      </c>
      <c r="M9" s="11">
        <f t="shared" si="2"/>
        <v>140</v>
      </c>
      <c r="N9" s="114">
        <f t="shared" si="3"/>
        <v>140</v>
      </c>
      <c r="O9" s="44">
        <v>23</v>
      </c>
      <c r="P9" s="44">
        <v>6</v>
      </c>
      <c r="Q9" s="44">
        <v>1</v>
      </c>
      <c r="R9" s="11">
        <f t="shared" si="4"/>
        <v>156.52173913043478</v>
      </c>
      <c r="S9" s="114">
        <f t="shared" si="5"/>
        <v>157</v>
      </c>
      <c r="T9" s="44">
        <f t="shared" si="6"/>
        <v>479</v>
      </c>
    </row>
    <row r="10" spans="1:20" ht="24.75" customHeight="1" x14ac:dyDescent="0.25">
      <c r="A10" s="41">
        <v>7</v>
      </c>
      <c r="B10" s="9" t="s">
        <v>43</v>
      </c>
      <c r="C10" s="9" t="s">
        <v>77</v>
      </c>
      <c r="D10" s="51" t="s">
        <v>83</v>
      </c>
      <c r="E10" s="42">
        <v>32</v>
      </c>
      <c r="F10" s="43">
        <v>7</v>
      </c>
      <c r="G10" s="42">
        <v>1</v>
      </c>
      <c r="H10" s="11">
        <f t="shared" si="0"/>
        <v>162.5</v>
      </c>
      <c r="I10" s="114">
        <f t="shared" si="1"/>
        <v>163</v>
      </c>
      <c r="J10" s="43">
        <v>20</v>
      </c>
      <c r="K10" s="43">
        <v>8</v>
      </c>
      <c r="L10" s="43">
        <v>1</v>
      </c>
      <c r="M10" s="11">
        <f t="shared" si="2"/>
        <v>130</v>
      </c>
      <c r="N10" s="114">
        <f t="shared" si="3"/>
        <v>130</v>
      </c>
      <c r="O10" s="44">
        <v>23</v>
      </c>
      <c r="P10" s="44">
        <v>7</v>
      </c>
      <c r="Q10" s="44">
        <v>1</v>
      </c>
      <c r="R10" s="11">
        <f t="shared" si="4"/>
        <v>147.82608695652175</v>
      </c>
      <c r="S10" s="114">
        <f t="shared" si="5"/>
        <v>148</v>
      </c>
      <c r="T10" s="44">
        <f t="shared" si="6"/>
        <v>441</v>
      </c>
    </row>
    <row r="11" spans="1:20" ht="24.75" customHeight="1" x14ac:dyDescent="0.25">
      <c r="A11" s="41">
        <v>8</v>
      </c>
      <c r="B11" s="9" t="s">
        <v>211</v>
      </c>
      <c r="C11" s="9" t="s">
        <v>212</v>
      </c>
      <c r="D11" s="51" t="s">
        <v>83</v>
      </c>
      <c r="E11" s="10">
        <v>32</v>
      </c>
      <c r="F11" s="10">
        <v>11</v>
      </c>
      <c r="G11" s="10">
        <v>1</v>
      </c>
      <c r="H11" s="11">
        <f t="shared" si="0"/>
        <v>137.5</v>
      </c>
      <c r="I11" s="61">
        <f t="shared" si="1"/>
        <v>138</v>
      </c>
      <c r="J11" s="43">
        <v>20</v>
      </c>
      <c r="K11" s="11">
        <v>9</v>
      </c>
      <c r="L11" s="43">
        <v>1</v>
      </c>
      <c r="M11" s="11">
        <f t="shared" ref="M11:M16" si="7">200*(J11+1-K11)*L11/J11</f>
        <v>120</v>
      </c>
      <c r="N11" s="114">
        <f t="shared" ref="N11:N35" si="8">ROUNDUP(M11,0)</f>
        <v>120</v>
      </c>
      <c r="O11" s="44">
        <v>23</v>
      </c>
      <c r="P11" s="44">
        <v>23</v>
      </c>
      <c r="Q11" s="44">
        <v>1</v>
      </c>
      <c r="R11" s="11">
        <f t="shared" si="4"/>
        <v>8.695652173913043</v>
      </c>
      <c r="S11" s="114">
        <f t="shared" si="5"/>
        <v>9</v>
      </c>
      <c r="T11" s="44">
        <f t="shared" si="6"/>
        <v>267</v>
      </c>
    </row>
    <row r="12" spans="1:20" ht="24.75" customHeight="1" x14ac:dyDescent="0.25">
      <c r="A12" s="41">
        <v>9</v>
      </c>
      <c r="B12" s="62" t="s">
        <v>48</v>
      </c>
      <c r="C12" s="62" t="s">
        <v>79</v>
      </c>
      <c r="D12" s="117" t="s">
        <v>83</v>
      </c>
      <c r="E12" s="42">
        <v>32</v>
      </c>
      <c r="F12" s="43">
        <v>10</v>
      </c>
      <c r="G12" s="42">
        <v>1</v>
      </c>
      <c r="H12" s="11">
        <f t="shared" si="0"/>
        <v>143.75</v>
      </c>
      <c r="I12" s="114">
        <f t="shared" si="1"/>
        <v>144</v>
      </c>
      <c r="J12" s="43">
        <v>20</v>
      </c>
      <c r="K12" s="43">
        <v>10</v>
      </c>
      <c r="L12" s="43">
        <v>1</v>
      </c>
      <c r="M12" s="11">
        <f t="shared" si="7"/>
        <v>110</v>
      </c>
      <c r="N12" s="114">
        <f t="shared" si="8"/>
        <v>110</v>
      </c>
      <c r="O12" s="44">
        <v>23</v>
      </c>
      <c r="P12" s="44" t="s">
        <v>50</v>
      </c>
      <c r="Q12" s="44">
        <v>1</v>
      </c>
      <c r="R12" s="11">
        <v>0</v>
      </c>
      <c r="S12" s="114">
        <f t="shared" si="5"/>
        <v>0</v>
      </c>
      <c r="T12" s="44">
        <f t="shared" si="6"/>
        <v>254</v>
      </c>
    </row>
    <row r="13" spans="1:20" ht="24.75" customHeight="1" x14ac:dyDescent="0.25">
      <c r="A13" s="41">
        <v>10</v>
      </c>
      <c r="B13" s="9" t="s">
        <v>209</v>
      </c>
      <c r="C13" s="9" t="s">
        <v>210</v>
      </c>
      <c r="D13" s="51" t="s">
        <v>83</v>
      </c>
      <c r="E13" s="10">
        <v>32</v>
      </c>
      <c r="F13" s="10">
        <v>9</v>
      </c>
      <c r="G13" s="10">
        <v>1</v>
      </c>
      <c r="H13" s="11">
        <f t="shared" si="0"/>
        <v>150</v>
      </c>
      <c r="I13" s="114">
        <f t="shared" si="1"/>
        <v>150</v>
      </c>
      <c r="J13" s="43">
        <v>20</v>
      </c>
      <c r="K13" s="11">
        <v>14</v>
      </c>
      <c r="L13" s="43">
        <v>1</v>
      </c>
      <c r="M13" s="11">
        <f t="shared" si="7"/>
        <v>70</v>
      </c>
      <c r="N13" s="114">
        <f t="shared" si="8"/>
        <v>70</v>
      </c>
      <c r="O13" s="44">
        <v>23</v>
      </c>
      <c r="P13" s="44" t="s">
        <v>50</v>
      </c>
      <c r="Q13" s="44">
        <v>1</v>
      </c>
      <c r="R13" s="11">
        <v>0</v>
      </c>
      <c r="S13" s="114">
        <f t="shared" si="5"/>
        <v>0</v>
      </c>
      <c r="T13" s="44">
        <f t="shared" si="6"/>
        <v>220</v>
      </c>
    </row>
    <row r="14" spans="1:20" ht="24.75" customHeight="1" x14ac:dyDescent="0.25">
      <c r="A14" s="41">
        <v>11</v>
      </c>
      <c r="B14" s="9" t="s">
        <v>42</v>
      </c>
      <c r="C14" s="9" t="s">
        <v>76</v>
      </c>
      <c r="D14" s="51" t="s">
        <v>84</v>
      </c>
      <c r="E14" s="42">
        <v>32</v>
      </c>
      <c r="F14" s="11">
        <v>15</v>
      </c>
      <c r="G14" s="42">
        <v>1</v>
      </c>
      <c r="H14" s="11">
        <f t="shared" si="0"/>
        <v>112.5</v>
      </c>
      <c r="I14" s="114">
        <f t="shared" si="1"/>
        <v>113</v>
      </c>
      <c r="J14" s="43">
        <v>20</v>
      </c>
      <c r="K14" s="43">
        <v>12</v>
      </c>
      <c r="L14" s="43">
        <v>1</v>
      </c>
      <c r="M14" s="11">
        <f t="shared" si="7"/>
        <v>90</v>
      </c>
      <c r="N14" s="114">
        <f t="shared" si="8"/>
        <v>90</v>
      </c>
      <c r="O14" s="44">
        <v>23</v>
      </c>
      <c r="P14" s="44">
        <v>10</v>
      </c>
      <c r="Q14" s="44">
        <v>1</v>
      </c>
      <c r="R14" s="11">
        <f>200*(O14+1-P14)*Q14/O14</f>
        <v>121.73913043478261</v>
      </c>
      <c r="S14" s="114">
        <f t="shared" si="5"/>
        <v>122</v>
      </c>
      <c r="T14" s="44">
        <f t="shared" si="6"/>
        <v>325</v>
      </c>
    </row>
    <row r="15" spans="1:20" ht="24.75" customHeight="1" x14ac:dyDescent="0.25">
      <c r="A15" s="41">
        <v>12</v>
      </c>
      <c r="B15" s="9" t="s">
        <v>49</v>
      </c>
      <c r="C15" s="9" t="s">
        <v>80</v>
      </c>
      <c r="D15" s="51" t="s">
        <v>83</v>
      </c>
      <c r="E15" s="42">
        <v>32</v>
      </c>
      <c r="F15" s="43">
        <v>14</v>
      </c>
      <c r="G15" s="42">
        <v>1</v>
      </c>
      <c r="H15" s="11">
        <f t="shared" si="0"/>
        <v>118.75</v>
      </c>
      <c r="I15" s="114">
        <f t="shared" si="1"/>
        <v>119</v>
      </c>
      <c r="J15" s="43">
        <v>20</v>
      </c>
      <c r="K15" s="43">
        <v>13</v>
      </c>
      <c r="L15" s="43">
        <v>1</v>
      </c>
      <c r="M15" s="11">
        <f t="shared" si="7"/>
        <v>80</v>
      </c>
      <c r="N15" s="114">
        <f t="shared" si="8"/>
        <v>80</v>
      </c>
      <c r="O15" s="44">
        <v>23</v>
      </c>
      <c r="P15" s="44" t="s">
        <v>50</v>
      </c>
      <c r="Q15" s="44">
        <v>1</v>
      </c>
      <c r="R15" s="44">
        <v>0</v>
      </c>
      <c r="S15" s="114">
        <f t="shared" si="5"/>
        <v>0</v>
      </c>
      <c r="T15" s="44">
        <f t="shared" si="6"/>
        <v>199</v>
      </c>
    </row>
    <row r="16" spans="1:20" ht="24.75" customHeight="1" x14ac:dyDescent="0.25">
      <c r="A16" s="41">
        <v>13</v>
      </c>
      <c r="B16" s="62" t="s">
        <v>41</v>
      </c>
      <c r="C16" s="62" t="s">
        <v>75</v>
      </c>
      <c r="D16" s="117" t="s">
        <v>84</v>
      </c>
      <c r="E16" s="42">
        <v>32</v>
      </c>
      <c r="F16" s="43">
        <v>12</v>
      </c>
      <c r="G16" s="42">
        <v>1</v>
      </c>
      <c r="H16" s="11">
        <f t="shared" si="0"/>
        <v>131.25</v>
      </c>
      <c r="I16" s="114">
        <f t="shared" si="1"/>
        <v>132</v>
      </c>
      <c r="J16" s="43">
        <v>20</v>
      </c>
      <c r="K16" s="43">
        <v>16</v>
      </c>
      <c r="L16" s="43">
        <v>1</v>
      </c>
      <c r="M16" s="11">
        <f t="shared" si="7"/>
        <v>50</v>
      </c>
      <c r="N16" s="114">
        <f t="shared" si="8"/>
        <v>50</v>
      </c>
      <c r="O16" s="44">
        <v>23</v>
      </c>
      <c r="P16" s="44">
        <v>11</v>
      </c>
      <c r="Q16" s="44">
        <v>1</v>
      </c>
      <c r="R16" s="11">
        <f>200*(O16+1-P16)*Q16/O16</f>
        <v>113.04347826086956</v>
      </c>
      <c r="S16" s="114">
        <f t="shared" si="5"/>
        <v>114</v>
      </c>
      <c r="T16" s="44">
        <f t="shared" si="6"/>
        <v>296</v>
      </c>
    </row>
    <row r="17" spans="1:20" ht="24.75" customHeight="1" x14ac:dyDescent="0.25">
      <c r="A17" s="41">
        <v>14</v>
      </c>
      <c r="B17" s="9" t="s">
        <v>38</v>
      </c>
      <c r="C17" s="9" t="s">
        <v>20</v>
      </c>
      <c r="D17" s="51" t="s">
        <v>83</v>
      </c>
      <c r="E17" s="42">
        <v>32</v>
      </c>
      <c r="F17" s="11">
        <v>8</v>
      </c>
      <c r="G17" s="42">
        <v>1</v>
      </c>
      <c r="H17" s="11">
        <f t="shared" si="0"/>
        <v>156.25</v>
      </c>
      <c r="I17" s="114">
        <f t="shared" si="1"/>
        <v>157</v>
      </c>
      <c r="J17" s="43">
        <v>20</v>
      </c>
      <c r="K17" s="43" t="s">
        <v>50</v>
      </c>
      <c r="L17" s="43">
        <v>1</v>
      </c>
      <c r="M17" s="11">
        <v>0</v>
      </c>
      <c r="N17" s="114">
        <f t="shared" si="8"/>
        <v>0</v>
      </c>
      <c r="O17" s="44">
        <v>23</v>
      </c>
      <c r="P17" s="44" t="s">
        <v>50</v>
      </c>
      <c r="Q17" s="44">
        <v>1</v>
      </c>
      <c r="R17" s="44">
        <v>0</v>
      </c>
      <c r="S17" s="114">
        <f t="shared" si="5"/>
        <v>0</v>
      </c>
      <c r="T17" s="44">
        <f t="shared" si="6"/>
        <v>157</v>
      </c>
    </row>
    <row r="18" spans="1:20" ht="24.75" customHeight="1" x14ac:dyDescent="0.25">
      <c r="A18" s="41">
        <v>15</v>
      </c>
      <c r="B18" s="9" t="s">
        <v>35</v>
      </c>
      <c r="C18" s="9" t="s">
        <v>71</v>
      </c>
      <c r="D18" s="51" t="s">
        <v>85</v>
      </c>
      <c r="E18" s="42">
        <v>32</v>
      </c>
      <c r="F18" s="43" t="s">
        <v>50</v>
      </c>
      <c r="G18" s="42">
        <v>1</v>
      </c>
      <c r="H18" s="11">
        <v>0</v>
      </c>
      <c r="I18" s="114">
        <f t="shared" si="1"/>
        <v>0</v>
      </c>
      <c r="J18" s="43">
        <v>20</v>
      </c>
      <c r="K18" s="43">
        <v>6</v>
      </c>
      <c r="L18" s="43">
        <v>1</v>
      </c>
      <c r="M18" s="11">
        <f>200*(J18+1-K18)*L18/J18</f>
        <v>150</v>
      </c>
      <c r="N18" s="114">
        <f t="shared" si="8"/>
        <v>150</v>
      </c>
      <c r="O18" s="44">
        <v>23</v>
      </c>
      <c r="P18" s="44">
        <v>5</v>
      </c>
      <c r="Q18" s="44">
        <v>1</v>
      </c>
      <c r="R18" s="11">
        <f>200*(O18+1-P18)*Q18/O18</f>
        <v>165.21739130434781</v>
      </c>
      <c r="S18" s="114">
        <f t="shared" si="5"/>
        <v>166</v>
      </c>
      <c r="T18" s="44">
        <f t="shared" si="6"/>
        <v>316</v>
      </c>
    </row>
    <row r="19" spans="1:20" ht="24.75" customHeight="1" x14ac:dyDescent="0.25">
      <c r="A19" s="41">
        <v>16</v>
      </c>
      <c r="B19" s="9" t="s">
        <v>118</v>
      </c>
      <c r="C19" s="9" t="s">
        <v>155</v>
      </c>
      <c r="D19" s="51" t="s">
        <v>84</v>
      </c>
      <c r="E19" s="42">
        <v>32</v>
      </c>
      <c r="F19" s="44">
        <v>18</v>
      </c>
      <c r="G19" s="42">
        <v>1</v>
      </c>
      <c r="H19" s="11">
        <f>200*(E19+1-F19)*G19/E19</f>
        <v>93.75</v>
      </c>
      <c r="I19" s="114">
        <f t="shared" si="1"/>
        <v>94</v>
      </c>
      <c r="J19" s="43">
        <v>20</v>
      </c>
      <c r="K19" s="11">
        <v>17</v>
      </c>
      <c r="L19" s="43">
        <v>1</v>
      </c>
      <c r="M19" s="11">
        <f>200*(J19+1-K19)*L19/J19</f>
        <v>40</v>
      </c>
      <c r="N19" s="114">
        <f t="shared" si="8"/>
        <v>40</v>
      </c>
      <c r="O19" s="44">
        <v>23</v>
      </c>
      <c r="P19" s="44">
        <v>13</v>
      </c>
      <c r="Q19" s="44">
        <v>1</v>
      </c>
      <c r="R19" s="11">
        <f>200*(O19+1-P19)*Q19/O19</f>
        <v>95.652173913043484</v>
      </c>
      <c r="S19" s="114">
        <f t="shared" si="5"/>
        <v>96</v>
      </c>
      <c r="T19" s="44">
        <f t="shared" si="6"/>
        <v>230</v>
      </c>
    </row>
    <row r="20" spans="1:20" ht="24.75" customHeight="1" x14ac:dyDescent="0.25">
      <c r="A20" s="41">
        <v>17</v>
      </c>
      <c r="B20" s="9" t="s">
        <v>120</v>
      </c>
      <c r="C20" s="9" t="s">
        <v>122</v>
      </c>
      <c r="D20" s="51" t="s">
        <v>84</v>
      </c>
      <c r="E20" s="42">
        <v>32</v>
      </c>
      <c r="F20" s="44">
        <v>17</v>
      </c>
      <c r="G20" s="42">
        <v>1</v>
      </c>
      <c r="H20" s="11">
        <f>200*(E20+1-F20)*G20/E20</f>
        <v>100</v>
      </c>
      <c r="I20" s="114">
        <f t="shared" si="1"/>
        <v>100</v>
      </c>
      <c r="J20" s="43">
        <v>20</v>
      </c>
      <c r="K20" s="11">
        <v>18</v>
      </c>
      <c r="L20" s="43">
        <v>1</v>
      </c>
      <c r="M20" s="11">
        <f>200*(J20+1-K20)*L20/J20</f>
        <v>30</v>
      </c>
      <c r="N20" s="114">
        <f t="shared" si="8"/>
        <v>30</v>
      </c>
      <c r="O20" s="44">
        <v>23</v>
      </c>
      <c r="P20" s="44">
        <v>14</v>
      </c>
      <c r="Q20" s="44">
        <v>1</v>
      </c>
      <c r="R20" s="11">
        <f>200*(O20+1-P20)*Q20/O20</f>
        <v>86.956521739130437</v>
      </c>
      <c r="S20" s="114">
        <f t="shared" si="5"/>
        <v>87</v>
      </c>
      <c r="T20" s="44">
        <f t="shared" si="6"/>
        <v>217</v>
      </c>
    </row>
    <row r="21" spans="1:20" ht="24.75" customHeight="1" x14ac:dyDescent="0.25">
      <c r="A21" s="41">
        <v>18</v>
      </c>
      <c r="B21" s="118" t="s">
        <v>39</v>
      </c>
      <c r="C21" s="118" t="s">
        <v>73</v>
      </c>
      <c r="D21" s="119" t="s">
        <v>90</v>
      </c>
      <c r="E21" s="42">
        <v>32</v>
      </c>
      <c r="F21" s="43">
        <v>13</v>
      </c>
      <c r="G21" s="42">
        <v>1</v>
      </c>
      <c r="H21" s="11">
        <f>200*(E21+1-F21)*G21/E21</f>
        <v>125</v>
      </c>
      <c r="I21" s="114">
        <f t="shared" si="1"/>
        <v>125</v>
      </c>
      <c r="J21" s="43">
        <v>20</v>
      </c>
      <c r="K21" s="43" t="s">
        <v>50</v>
      </c>
      <c r="L21" s="43">
        <v>1</v>
      </c>
      <c r="M21" s="11">
        <v>0</v>
      </c>
      <c r="N21" s="114">
        <f t="shared" si="8"/>
        <v>0</v>
      </c>
      <c r="O21" s="44">
        <v>23</v>
      </c>
      <c r="P21" s="44" t="s">
        <v>50</v>
      </c>
      <c r="Q21" s="44">
        <v>1</v>
      </c>
      <c r="R21" s="44">
        <v>0</v>
      </c>
      <c r="S21" s="114">
        <f t="shared" si="5"/>
        <v>0</v>
      </c>
      <c r="T21" s="44">
        <f t="shared" si="6"/>
        <v>125</v>
      </c>
    </row>
    <row r="22" spans="1:20" ht="24.75" customHeight="1" x14ac:dyDescent="0.25">
      <c r="A22" s="41">
        <v>19</v>
      </c>
      <c r="B22" s="9" t="s">
        <v>213</v>
      </c>
      <c r="C22" s="9" t="s">
        <v>214</v>
      </c>
      <c r="D22" s="51" t="s">
        <v>85</v>
      </c>
      <c r="E22" s="10">
        <v>32</v>
      </c>
      <c r="F22" s="10">
        <v>16</v>
      </c>
      <c r="G22" s="10">
        <v>1</v>
      </c>
      <c r="H22" s="11">
        <f>200*(E22+1-F22)*G22/E22</f>
        <v>106.25</v>
      </c>
      <c r="I22" s="61">
        <f t="shared" si="1"/>
        <v>107</v>
      </c>
      <c r="J22" s="43">
        <v>20</v>
      </c>
      <c r="K22" s="43" t="s">
        <v>50</v>
      </c>
      <c r="L22" s="43">
        <v>1</v>
      </c>
      <c r="M22" s="11">
        <v>0</v>
      </c>
      <c r="N22" s="114">
        <f t="shared" si="8"/>
        <v>0</v>
      </c>
      <c r="O22" s="44">
        <v>23</v>
      </c>
      <c r="P22" s="44" t="s">
        <v>50</v>
      </c>
      <c r="Q22" s="44">
        <v>1</v>
      </c>
      <c r="R22" s="44">
        <v>0</v>
      </c>
      <c r="S22" s="114">
        <f t="shared" si="5"/>
        <v>0</v>
      </c>
      <c r="T22" s="44">
        <f t="shared" si="6"/>
        <v>107</v>
      </c>
    </row>
    <row r="23" spans="1:20" ht="24.75" customHeight="1" x14ac:dyDescent="0.25">
      <c r="A23" s="41">
        <v>20</v>
      </c>
      <c r="B23" s="62" t="s">
        <v>40</v>
      </c>
      <c r="C23" s="62" t="s">
        <v>74</v>
      </c>
      <c r="D23" s="117" t="s">
        <v>90</v>
      </c>
      <c r="E23" s="42">
        <v>32</v>
      </c>
      <c r="F23" s="43" t="s">
        <v>50</v>
      </c>
      <c r="G23" s="42">
        <v>1</v>
      </c>
      <c r="H23" s="11">
        <v>0</v>
      </c>
      <c r="I23" s="114">
        <f t="shared" si="1"/>
        <v>0</v>
      </c>
      <c r="J23" s="43">
        <v>20</v>
      </c>
      <c r="K23" s="43">
        <v>11</v>
      </c>
      <c r="L23" s="43">
        <v>1</v>
      </c>
      <c r="M23" s="11">
        <f>200*(J23+1-K23)*L23/J23</f>
        <v>100</v>
      </c>
      <c r="N23" s="114">
        <f t="shared" si="8"/>
        <v>100</v>
      </c>
      <c r="O23" s="44">
        <v>23</v>
      </c>
      <c r="P23" s="44">
        <v>8</v>
      </c>
      <c r="Q23" s="44">
        <v>1</v>
      </c>
      <c r="R23" s="11">
        <f>200*(O23+1-P23)*Q23/O23</f>
        <v>139.13043478260869</v>
      </c>
      <c r="S23" s="114">
        <f t="shared" si="5"/>
        <v>140</v>
      </c>
      <c r="T23" s="44">
        <f t="shared" si="6"/>
        <v>240</v>
      </c>
    </row>
    <row r="24" spans="1:20" ht="24.75" customHeight="1" x14ac:dyDescent="0.25">
      <c r="A24" s="41">
        <v>21</v>
      </c>
      <c r="B24" s="9" t="s">
        <v>215</v>
      </c>
      <c r="C24" s="9" t="s">
        <v>216</v>
      </c>
      <c r="D24" s="51" t="s">
        <v>217</v>
      </c>
      <c r="E24" s="10">
        <v>32</v>
      </c>
      <c r="F24" s="10">
        <v>19</v>
      </c>
      <c r="G24" s="10">
        <v>1</v>
      </c>
      <c r="H24" s="11">
        <f>200*(E24+1-F24)*G24/E24</f>
        <v>87.5</v>
      </c>
      <c r="I24" s="61">
        <f t="shared" si="1"/>
        <v>88</v>
      </c>
      <c r="J24" s="43">
        <v>20</v>
      </c>
      <c r="K24" s="43" t="s">
        <v>50</v>
      </c>
      <c r="L24" s="43">
        <v>1</v>
      </c>
      <c r="M24" s="11">
        <v>0</v>
      </c>
      <c r="N24" s="114">
        <f t="shared" si="8"/>
        <v>0</v>
      </c>
      <c r="O24" s="44">
        <v>23</v>
      </c>
      <c r="P24" s="44" t="s">
        <v>50</v>
      </c>
      <c r="Q24" s="44">
        <v>1</v>
      </c>
      <c r="R24" s="44">
        <v>0</v>
      </c>
      <c r="S24" s="114">
        <f t="shared" si="5"/>
        <v>0</v>
      </c>
      <c r="T24" s="44">
        <f t="shared" si="6"/>
        <v>88</v>
      </c>
    </row>
    <row r="25" spans="1:20" ht="24.75" customHeight="1" x14ac:dyDescent="0.25">
      <c r="A25" s="41">
        <v>22</v>
      </c>
      <c r="B25" s="9" t="s">
        <v>218</v>
      </c>
      <c r="C25" s="9" t="s">
        <v>219</v>
      </c>
      <c r="D25" s="51" t="s">
        <v>117</v>
      </c>
      <c r="E25" s="10">
        <v>32</v>
      </c>
      <c r="F25" s="10">
        <v>20</v>
      </c>
      <c r="G25" s="10">
        <v>1</v>
      </c>
      <c r="H25" s="11">
        <f>200*(E25+1-F25)*G25/E25</f>
        <v>81.25</v>
      </c>
      <c r="I25" s="61">
        <f t="shared" si="1"/>
        <v>82</v>
      </c>
      <c r="J25" s="43">
        <v>20</v>
      </c>
      <c r="K25" s="43" t="s">
        <v>50</v>
      </c>
      <c r="L25" s="43">
        <v>1</v>
      </c>
      <c r="M25" s="11">
        <v>0</v>
      </c>
      <c r="N25" s="114">
        <f t="shared" si="8"/>
        <v>0</v>
      </c>
      <c r="O25" s="44">
        <v>23</v>
      </c>
      <c r="P25" s="44" t="s">
        <v>50</v>
      </c>
      <c r="Q25" s="44">
        <v>1</v>
      </c>
      <c r="R25" s="44">
        <v>0</v>
      </c>
      <c r="S25" s="114">
        <f t="shared" si="5"/>
        <v>0</v>
      </c>
      <c r="T25" s="44">
        <f t="shared" si="6"/>
        <v>82</v>
      </c>
    </row>
    <row r="26" spans="1:20" ht="24.75" customHeight="1" x14ac:dyDescent="0.25">
      <c r="A26" s="41">
        <v>23</v>
      </c>
      <c r="B26" s="9" t="s">
        <v>220</v>
      </c>
      <c r="C26" s="9" t="s">
        <v>221</v>
      </c>
      <c r="D26" s="51" t="s">
        <v>222</v>
      </c>
      <c r="E26" s="10">
        <v>32</v>
      </c>
      <c r="F26" s="10">
        <v>21</v>
      </c>
      <c r="G26" s="10">
        <v>1</v>
      </c>
      <c r="H26" s="11">
        <f>200*(E26+1-F26)*G26/E26</f>
        <v>75</v>
      </c>
      <c r="I26" s="61">
        <f t="shared" si="1"/>
        <v>75</v>
      </c>
      <c r="J26" s="43">
        <v>20</v>
      </c>
      <c r="K26" s="43" t="s">
        <v>50</v>
      </c>
      <c r="L26" s="43">
        <v>1</v>
      </c>
      <c r="M26" s="11">
        <v>0</v>
      </c>
      <c r="N26" s="114">
        <f t="shared" si="8"/>
        <v>0</v>
      </c>
      <c r="O26" s="44">
        <v>23</v>
      </c>
      <c r="P26" s="44" t="s">
        <v>50</v>
      </c>
      <c r="Q26" s="44">
        <v>1</v>
      </c>
      <c r="R26" s="44">
        <v>0</v>
      </c>
      <c r="S26" s="114">
        <f t="shared" si="5"/>
        <v>0</v>
      </c>
      <c r="T26" s="44">
        <f t="shared" si="6"/>
        <v>75</v>
      </c>
    </row>
    <row r="27" spans="1:20" ht="24.75" customHeight="1" x14ac:dyDescent="0.25">
      <c r="A27" s="41">
        <v>24</v>
      </c>
      <c r="B27" s="9" t="s">
        <v>223</v>
      </c>
      <c r="C27" s="9" t="s">
        <v>224</v>
      </c>
      <c r="D27" s="51" t="s">
        <v>117</v>
      </c>
      <c r="E27" s="10">
        <v>32</v>
      </c>
      <c r="F27" s="10">
        <v>22</v>
      </c>
      <c r="G27" s="10">
        <v>1</v>
      </c>
      <c r="H27" s="11">
        <f>200*(E27+1-F27)*G27/E27</f>
        <v>68.75</v>
      </c>
      <c r="I27" s="61">
        <f t="shared" si="1"/>
        <v>69</v>
      </c>
      <c r="J27" s="43">
        <v>20</v>
      </c>
      <c r="K27" s="43" t="s">
        <v>50</v>
      </c>
      <c r="L27" s="43">
        <v>1</v>
      </c>
      <c r="M27" s="11">
        <v>0</v>
      </c>
      <c r="N27" s="114">
        <f t="shared" si="8"/>
        <v>0</v>
      </c>
      <c r="O27" s="44">
        <v>23</v>
      </c>
      <c r="P27" s="44">
        <v>21</v>
      </c>
      <c r="Q27" s="44">
        <v>1</v>
      </c>
      <c r="R27" s="11">
        <f>200*(O27+1-P27)*Q27/O27</f>
        <v>26.086956521739129</v>
      </c>
      <c r="S27" s="114">
        <f t="shared" si="5"/>
        <v>27</v>
      </c>
      <c r="T27" s="44">
        <f t="shared" si="6"/>
        <v>96</v>
      </c>
    </row>
    <row r="28" spans="1:20" ht="24.75" customHeight="1" x14ac:dyDescent="0.25">
      <c r="A28" s="41">
        <v>25</v>
      </c>
      <c r="B28" s="9" t="s">
        <v>225</v>
      </c>
      <c r="C28" s="9" t="s">
        <v>226</v>
      </c>
      <c r="D28" s="51" t="s">
        <v>117</v>
      </c>
      <c r="E28" s="10">
        <v>32</v>
      </c>
      <c r="F28" s="10">
        <v>23</v>
      </c>
      <c r="G28" s="10">
        <v>1</v>
      </c>
      <c r="H28" s="11">
        <f>200*(E28+1-F28)*G28/E28</f>
        <v>62.5</v>
      </c>
      <c r="I28" s="61">
        <f t="shared" si="1"/>
        <v>63</v>
      </c>
      <c r="J28" s="43">
        <v>20</v>
      </c>
      <c r="K28" s="43" t="s">
        <v>50</v>
      </c>
      <c r="L28" s="43">
        <v>1</v>
      </c>
      <c r="M28" s="11">
        <v>0</v>
      </c>
      <c r="N28" s="114">
        <f t="shared" si="8"/>
        <v>0</v>
      </c>
      <c r="O28" s="44">
        <v>23</v>
      </c>
      <c r="P28" s="44" t="s">
        <v>50</v>
      </c>
      <c r="Q28" s="44">
        <v>1</v>
      </c>
      <c r="R28" s="44">
        <v>0</v>
      </c>
      <c r="S28" s="114">
        <f t="shared" si="5"/>
        <v>0</v>
      </c>
      <c r="T28" s="44">
        <f t="shared" si="6"/>
        <v>63</v>
      </c>
    </row>
    <row r="29" spans="1:20" ht="24.75" customHeight="1" x14ac:dyDescent="0.25">
      <c r="A29" s="41">
        <v>26</v>
      </c>
      <c r="B29" s="9" t="s">
        <v>311</v>
      </c>
      <c r="C29" s="9" t="s">
        <v>313</v>
      </c>
      <c r="D29" s="51" t="s">
        <v>312</v>
      </c>
      <c r="E29" s="42">
        <v>32</v>
      </c>
      <c r="F29" s="43" t="s">
        <v>50</v>
      </c>
      <c r="G29" s="42">
        <v>1</v>
      </c>
      <c r="H29" s="11">
        <v>0</v>
      </c>
      <c r="I29" s="114">
        <f t="shared" si="1"/>
        <v>0</v>
      </c>
      <c r="J29" s="11">
        <v>20</v>
      </c>
      <c r="K29" s="11">
        <v>15</v>
      </c>
      <c r="L29" s="43">
        <v>1</v>
      </c>
      <c r="M29" s="11">
        <f>200*(J29+1-K29)*L29/J29</f>
        <v>60</v>
      </c>
      <c r="N29" s="114">
        <f t="shared" si="8"/>
        <v>60</v>
      </c>
      <c r="O29" s="44">
        <v>23</v>
      </c>
      <c r="P29" s="44">
        <v>12</v>
      </c>
      <c r="Q29" s="44">
        <v>1</v>
      </c>
      <c r="R29" s="11">
        <f>200*(O29+1-P29)*Q29/O29</f>
        <v>104.34782608695652</v>
      </c>
      <c r="S29" s="114">
        <f t="shared" si="5"/>
        <v>105</v>
      </c>
      <c r="T29" s="44">
        <f t="shared" si="6"/>
        <v>165</v>
      </c>
    </row>
    <row r="30" spans="1:20" ht="24.75" customHeight="1" x14ac:dyDescent="0.25">
      <c r="A30" s="41">
        <v>27</v>
      </c>
      <c r="B30" s="9" t="s">
        <v>228</v>
      </c>
      <c r="C30" s="9" t="s">
        <v>227</v>
      </c>
      <c r="D30" s="51" t="s">
        <v>117</v>
      </c>
      <c r="E30" s="10">
        <v>32</v>
      </c>
      <c r="F30" s="10">
        <v>24</v>
      </c>
      <c r="G30" s="10">
        <v>1</v>
      </c>
      <c r="H30" s="11">
        <f t="shared" ref="H30:H35" si="9">200*(E30+1-F30)*G30/E30</f>
        <v>56.25</v>
      </c>
      <c r="I30" s="61">
        <f t="shared" si="1"/>
        <v>57</v>
      </c>
      <c r="J30" s="43">
        <v>20</v>
      </c>
      <c r="K30" s="43" t="s">
        <v>50</v>
      </c>
      <c r="L30" s="43">
        <v>1</v>
      </c>
      <c r="M30" s="11">
        <v>0</v>
      </c>
      <c r="N30" s="114">
        <f t="shared" si="8"/>
        <v>0</v>
      </c>
      <c r="O30" s="44">
        <v>23</v>
      </c>
      <c r="P30" s="44">
        <v>16</v>
      </c>
      <c r="Q30" s="44">
        <v>1</v>
      </c>
      <c r="R30" s="11">
        <f>200*(O30+1-P30)*Q30/O30</f>
        <v>69.565217391304344</v>
      </c>
      <c r="S30" s="114">
        <f t="shared" si="5"/>
        <v>70</v>
      </c>
      <c r="T30" s="44">
        <f t="shared" si="6"/>
        <v>127</v>
      </c>
    </row>
    <row r="31" spans="1:20" ht="24.75" customHeight="1" x14ac:dyDescent="0.25">
      <c r="A31" s="41">
        <v>28</v>
      </c>
      <c r="B31" s="9" t="s">
        <v>230</v>
      </c>
      <c r="C31" s="9" t="s">
        <v>229</v>
      </c>
      <c r="D31" s="51" t="s">
        <v>117</v>
      </c>
      <c r="E31" s="10">
        <v>32</v>
      </c>
      <c r="F31" s="10">
        <v>25</v>
      </c>
      <c r="G31" s="10">
        <v>1</v>
      </c>
      <c r="H31" s="11">
        <f t="shared" si="9"/>
        <v>50</v>
      </c>
      <c r="I31" s="61">
        <f t="shared" si="1"/>
        <v>50</v>
      </c>
      <c r="J31" s="43">
        <v>20</v>
      </c>
      <c r="K31" s="43" t="s">
        <v>50</v>
      </c>
      <c r="L31" s="43">
        <v>1</v>
      </c>
      <c r="M31" s="11">
        <v>0</v>
      </c>
      <c r="N31" s="114">
        <f t="shared" si="8"/>
        <v>0</v>
      </c>
      <c r="O31" s="44">
        <v>23</v>
      </c>
      <c r="P31" s="44">
        <v>18</v>
      </c>
      <c r="Q31" s="44">
        <v>1</v>
      </c>
      <c r="R31" s="11">
        <f>200*(O31+1-P31)*Q31/O31</f>
        <v>52.173913043478258</v>
      </c>
      <c r="S31" s="114">
        <f t="shared" si="5"/>
        <v>53</v>
      </c>
      <c r="T31" s="44">
        <f t="shared" si="6"/>
        <v>103</v>
      </c>
    </row>
    <row r="32" spans="1:20" ht="24.75" customHeight="1" x14ac:dyDescent="0.25">
      <c r="A32" s="41">
        <v>29</v>
      </c>
      <c r="B32" s="9" t="s">
        <v>232</v>
      </c>
      <c r="C32" s="9" t="s">
        <v>231</v>
      </c>
      <c r="D32" s="51" t="s">
        <v>117</v>
      </c>
      <c r="E32" s="10">
        <v>32</v>
      </c>
      <c r="F32" s="10">
        <v>26</v>
      </c>
      <c r="G32" s="10">
        <v>1</v>
      </c>
      <c r="H32" s="11">
        <f t="shared" si="9"/>
        <v>43.75</v>
      </c>
      <c r="I32" s="61">
        <f t="shared" si="1"/>
        <v>44</v>
      </c>
      <c r="J32" s="43">
        <v>20</v>
      </c>
      <c r="K32" s="43" t="s">
        <v>50</v>
      </c>
      <c r="L32" s="43">
        <v>1</v>
      </c>
      <c r="M32" s="11">
        <v>0</v>
      </c>
      <c r="N32" s="114">
        <f t="shared" si="8"/>
        <v>0</v>
      </c>
      <c r="O32" s="44">
        <v>23</v>
      </c>
      <c r="P32" s="44" t="s">
        <v>50</v>
      </c>
      <c r="Q32" s="44">
        <v>1</v>
      </c>
      <c r="R32" s="44">
        <v>0</v>
      </c>
      <c r="S32" s="114">
        <f t="shared" si="5"/>
        <v>0</v>
      </c>
      <c r="T32" s="44">
        <f t="shared" si="6"/>
        <v>44</v>
      </c>
    </row>
    <row r="33" spans="1:20" ht="24.75" customHeight="1" x14ac:dyDescent="0.25">
      <c r="A33" s="41">
        <v>30</v>
      </c>
      <c r="B33" s="9" t="s">
        <v>233</v>
      </c>
      <c r="C33" s="9" t="s">
        <v>171</v>
      </c>
      <c r="D33" s="51" t="s">
        <v>93</v>
      </c>
      <c r="E33" s="42">
        <v>32</v>
      </c>
      <c r="F33" s="44">
        <v>27</v>
      </c>
      <c r="G33" s="42">
        <v>1</v>
      </c>
      <c r="H33" s="11">
        <f t="shared" si="9"/>
        <v>37.5</v>
      </c>
      <c r="I33" s="114">
        <f t="shared" si="1"/>
        <v>38</v>
      </c>
      <c r="J33" s="43">
        <v>20</v>
      </c>
      <c r="K33" s="43" t="s">
        <v>50</v>
      </c>
      <c r="L33" s="43">
        <v>1</v>
      </c>
      <c r="M33" s="11">
        <v>0</v>
      </c>
      <c r="N33" s="114">
        <f t="shared" si="8"/>
        <v>0</v>
      </c>
      <c r="O33" s="44">
        <v>23</v>
      </c>
      <c r="P33" s="44" t="s">
        <v>50</v>
      </c>
      <c r="Q33" s="44">
        <v>1</v>
      </c>
      <c r="R33" s="44">
        <v>0</v>
      </c>
      <c r="S33" s="114">
        <f t="shared" si="5"/>
        <v>0</v>
      </c>
      <c r="T33" s="44">
        <f t="shared" si="6"/>
        <v>38</v>
      </c>
    </row>
    <row r="34" spans="1:20" ht="24.75" customHeight="1" x14ac:dyDescent="0.25">
      <c r="A34" s="41">
        <v>31</v>
      </c>
      <c r="B34" s="9" t="s">
        <v>235</v>
      </c>
      <c r="C34" s="9" t="s">
        <v>234</v>
      </c>
      <c r="D34" s="51" t="s">
        <v>236</v>
      </c>
      <c r="E34" s="10">
        <v>32</v>
      </c>
      <c r="F34" s="10">
        <v>28</v>
      </c>
      <c r="G34" s="10">
        <v>1</v>
      </c>
      <c r="H34" s="11">
        <f t="shared" si="9"/>
        <v>31.25</v>
      </c>
      <c r="I34" s="61">
        <f t="shared" si="1"/>
        <v>32</v>
      </c>
      <c r="J34" s="43">
        <v>20</v>
      </c>
      <c r="K34" s="43" t="s">
        <v>50</v>
      </c>
      <c r="L34" s="43">
        <v>1</v>
      </c>
      <c r="M34" s="11">
        <v>0</v>
      </c>
      <c r="N34" s="114">
        <f t="shared" si="8"/>
        <v>0</v>
      </c>
      <c r="O34" s="44">
        <v>23</v>
      </c>
      <c r="P34" s="44">
        <v>17</v>
      </c>
      <c r="Q34" s="44">
        <v>1</v>
      </c>
      <c r="R34" s="11">
        <f>200*(O34+1-P34)*Q34/O34</f>
        <v>60.869565217391305</v>
      </c>
      <c r="S34" s="114">
        <f t="shared" si="5"/>
        <v>61</v>
      </c>
      <c r="T34" s="44">
        <f t="shared" ref="T34:T40" si="10">SUM(I34,N34)</f>
        <v>32</v>
      </c>
    </row>
    <row r="35" spans="1:20" ht="24.75" customHeight="1" x14ac:dyDescent="0.25">
      <c r="A35" s="41">
        <v>32</v>
      </c>
      <c r="B35" s="9" t="s">
        <v>238</v>
      </c>
      <c r="C35" s="9" t="s">
        <v>237</v>
      </c>
      <c r="D35" s="51" t="s">
        <v>236</v>
      </c>
      <c r="E35" s="10">
        <v>32</v>
      </c>
      <c r="F35" s="10">
        <v>29</v>
      </c>
      <c r="G35" s="10">
        <v>1</v>
      </c>
      <c r="H35" s="11">
        <f t="shared" si="9"/>
        <v>25</v>
      </c>
      <c r="I35" s="61">
        <f t="shared" si="1"/>
        <v>25</v>
      </c>
      <c r="J35" s="43">
        <v>20</v>
      </c>
      <c r="K35" s="43" t="s">
        <v>50</v>
      </c>
      <c r="L35" s="43">
        <v>1</v>
      </c>
      <c r="M35" s="11">
        <v>0</v>
      </c>
      <c r="N35" s="114">
        <f t="shared" si="8"/>
        <v>0</v>
      </c>
      <c r="O35" s="44">
        <v>23</v>
      </c>
      <c r="P35" s="44">
        <v>15</v>
      </c>
      <c r="Q35" s="44">
        <v>1</v>
      </c>
      <c r="R35" s="11">
        <f>200*(O35+1-P35)*Q35/O35</f>
        <v>78.260869565217391</v>
      </c>
      <c r="S35" s="114">
        <f t="shared" si="5"/>
        <v>79</v>
      </c>
      <c r="T35" s="44">
        <f t="shared" si="10"/>
        <v>25</v>
      </c>
    </row>
    <row r="36" spans="1:20" ht="24.75" customHeight="1" x14ac:dyDescent="0.25">
      <c r="A36" s="41">
        <v>33</v>
      </c>
      <c r="B36" s="9" t="s">
        <v>314</v>
      </c>
      <c r="C36" s="9" t="s">
        <v>315</v>
      </c>
      <c r="D36" s="51" t="s">
        <v>316</v>
      </c>
      <c r="E36" s="42">
        <v>32</v>
      </c>
      <c r="F36" s="43" t="s">
        <v>50</v>
      </c>
      <c r="G36" s="42">
        <v>1</v>
      </c>
      <c r="H36" s="11">
        <v>0</v>
      </c>
      <c r="I36" s="114">
        <f t="shared" ref="I36:I40" si="11">ROUNDUP(H36,0)</f>
        <v>0</v>
      </c>
      <c r="J36" s="11">
        <v>20</v>
      </c>
      <c r="K36" s="11">
        <v>19</v>
      </c>
      <c r="L36" s="43">
        <v>1</v>
      </c>
      <c r="M36" s="11">
        <f>200*(J36+1-K36)*L36/J36</f>
        <v>20</v>
      </c>
      <c r="N36" s="114">
        <f t="shared" ref="N36:N40" si="12">ROUNDUP(M36,0)</f>
        <v>20</v>
      </c>
      <c r="O36" s="44">
        <v>23</v>
      </c>
      <c r="P36" s="44" t="s">
        <v>50</v>
      </c>
      <c r="Q36" s="44">
        <v>1</v>
      </c>
      <c r="R36" s="44">
        <v>0</v>
      </c>
      <c r="S36" s="114">
        <f t="shared" ref="S36:S41" si="13">ROUNDUP(R36,0)</f>
        <v>0</v>
      </c>
      <c r="T36" s="44">
        <f t="shared" si="10"/>
        <v>20</v>
      </c>
    </row>
    <row r="37" spans="1:20" ht="24.75" customHeight="1" x14ac:dyDescent="0.25">
      <c r="A37" s="41">
        <v>34</v>
      </c>
      <c r="B37" s="9" t="s">
        <v>240</v>
      </c>
      <c r="C37" s="9" t="s">
        <v>239</v>
      </c>
      <c r="D37" s="51" t="s">
        <v>236</v>
      </c>
      <c r="E37" s="10">
        <v>32</v>
      </c>
      <c r="F37" s="10">
        <v>30</v>
      </c>
      <c r="G37" s="10">
        <v>1</v>
      </c>
      <c r="H37" s="11">
        <f>200*(E37+1-F37)*G37/E37</f>
        <v>18.75</v>
      </c>
      <c r="I37" s="61">
        <f t="shared" si="11"/>
        <v>19</v>
      </c>
      <c r="J37" s="43">
        <v>20</v>
      </c>
      <c r="K37" s="43" t="s">
        <v>50</v>
      </c>
      <c r="L37" s="43">
        <v>1</v>
      </c>
      <c r="M37" s="11">
        <v>0</v>
      </c>
      <c r="N37" s="114">
        <f t="shared" si="12"/>
        <v>0</v>
      </c>
      <c r="O37" s="44">
        <v>23</v>
      </c>
      <c r="P37" s="44">
        <v>19</v>
      </c>
      <c r="Q37" s="44">
        <v>1</v>
      </c>
      <c r="R37" s="11">
        <f>200*(O37+1-P37)*Q37/O37</f>
        <v>43.478260869565219</v>
      </c>
      <c r="S37" s="114">
        <f t="shared" si="13"/>
        <v>44</v>
      </c>
      <c r="T37" s="44">
        <f t="shared" si="10"/>
        <v>19</v>
      </c>
    </row>
    <row r="38" spans="1:20" ht="24.75" customHeight="1" x14ac:dyDescent="0.25">
      <c r="A38" s="41">
        <v>35</v>
      </c>
      <c r="B38" s="9" t="s">
        <v>242</v>
      </c>
      <c r="C38" s="9" t="s">
        <v>241</v>
      </c>
      <c r="D38" s="51" t="s">
        <v>236</v>
      </c>
      <c r="E38" s="10">
        <v>32</v>
      </c>
      <c r="F38" s="10">
        <v>31</v>
      </c>
      <c r="G38" s="10">
        <v>1</v>
      </c>
      <c r="H38" s="11">
        <f>200*(E38+1-F38)*G38/E38</f>
        <v>12.5</v>
      </c>
      <c r="I38" s="61">
        <f t="shared" si="11"/>
        <v>13</v>
      </c>
      <c r="J38" s="43">
        <v>20</v>
      </c>
      <c r="K38" s="43" t="s">
        <v>50</v>
      </c>
      <c r="L38" s="43">
        <v>1</v>
      </c>
      <c r="M38" s="11">
        <v>0</v>
      </c>
      <c r="N38" s="114">
        <f t="shared" si="12"/>
        <v>0</v>
      </c>
      <c r="O38" s="44">
        <v>23</v>
      </c>
      <c r="P38" s="44">
        <v>20</v>
      </c>
      <c r="Q38" s="44">
        <v>1</v>
      </c>
      <c r="R38" s="11">
        <f>200*(O38+1-P38)*Q38/O38</f>
        <v>34.782608695652172</v>
      </c>
      <c r="S38" s="114">
        <f t="shared" si="13"/>
        <v>35</v>
      </c>
      <c r="T38" s="44">
        <f t="shared" si="10"/>
        <v>13</v>
      </c>
    </row>
    <row r="39" spans="1:20" ht="24.75" customHeight="1" x14ac:dyDescent="0.25">
      <c r="A39" s="41">
        <v>36</v>
      </c>
      <c r="B39" s="9" t="s">
        <v>318</v>
      </c>
      <c r="C39" s="9" t="s">
        <v>317</v>
      </c>
      <c r="D39" s="51" t="s">
        <v>316</v>
      </c>
      <c r="E39" s="42">
        <v>32</v>
      </c>
      <c r="F39" s="43" t="s">
        <v>50</v>
      </c>
      <c r="G39" s="42">
        <v>1</v>
      </c>
      <c r="H39" s="11">
        <v>0</v>
      </c>
      <c r="I39" s="114">
        <f t="shared" si="11"/>
        <v>0</v>
      </c>
      <c r="J39" s="11">
        <v>20</v>
      </c>
      <c r="K39" s="11">
        <v>20</v>
      </c>
      <c r="L39" s="43">
        <v>1</v>
      </c>
      <c r="M39" s="11">
        <f>200*(J39+1-K39)*L39/J39</f>
        <v>10</v>
      </c>
      <c r="N39" s="114">
        <f t="shared" si="12"/>
        <v>10</v>
      </c>
      <c r="O39" s="44">
        <v>23</v>
      </c>
      <c r="P39" s="44" t="s">
        <v>50</v>
      </c>
      <c r="Q39" s="44">
        <v>1</v>
      </c>
      <c r="R39" s="44">
        <v>0</v>
      </c>
      <c r="S39" s="114">
        <f t="shared" si="13"/>
        <v>0</v>
      </c>
      <c r="T39" s="44">
        <f t="shared" si="10"/>
        <v>10</v>
      </c>
    </row>
    <row r="40" spans="1:20" ht="24.75" customHeight="1" x14ac:dyDescent="0.25">
      <c r="A40" s="41">
        <v>37</v>
      </c>
      <c r="B40" s="9" t="s">
        <v>244</v>
      </c>
      <c r="C40" s="9" t="s">
        <v>243</v>
      </c>
      <c r="D40" s="51" t="s">
        <v>217</v>
      </c>
      <c r="E40" s="10">
        <v>32</v>
      </c>
      <c r="F40" s="10">
        <v>32</v>
      </c>
      <c r="G40" s="10">
        <v>1</v>
      </c>
      <c r="H40" s="11">
        <f>200*(E40+1-F40)*G40/E40</f>
        <v>6.25</v>
      </c>
      <c r="I40" s="61">
        <f t="shared" si="11"/>
        <v>7</v>
      </c>
      <c r="J40" s="43">
        <v>20</v>
      </c>
      <c r="K40" s="43" t="s">
        <v>50</v>
      </c>
      <c r="L40" s="43">
        <v>1</v>
      </c>
      <c r="M40" s="11">
        <v>0</v>
      </c>
      <c r="N40" s="114">
        <f t="shared" si="12"/>
        <v>0</v>
      </c>
      <c r="O40" s="44">
        <v>23</v>
      </c>
      <c r="P40" s="44" t="s">
        <v>50</v>
      </c>
      <c r="Q40" s="44">
        <v>1</v>
      </c>
      <c r="R40" s="44">
        <v>0</v>
      </c>
      <c r="S40" s="114">
        <f t="shared" si="13"/>
        <v>0</v>
      </c>
      <c r="T40" s="44">
        <f t="shared" si="10"/>
        <v>7</v>
      </c>
    </row>
    <row r="41" spans="1:20" x14ac:dyDescent="0.25">
      <c r="A41" s="39">
        <v>38</v>
      </c>
      <c r="B41" s="39" t="s">
        <v>341</v>
      </c>
      <c r="D41" s="39" t="s">
        <v>342</v>
      </c>
      <c r="E41" s="42">
        <v>32</v>
      </c>
      <c r="F41" s="43" t="s">
        <v>50</v>
      </c>
      <c r="G41" s="42">
        <v>1</v>
      </c>
      <c r="H41" s="11">
        <v>0</v>
      </c>
      <c r="I41" s="114">
        <f t="shared" ref="I41" si="14">ROUNDUP(H41,0)</f>
        <v>0</v>
      </c>
      <c r="J41" s="43">
        <v>20</v>
      </c>
      <c r="K41" s="43" t="s">
        <v>50</v>
      </c>
      <c r="L41" s="43">
        <v>1</v>
      </c>
      <c r="M41" s="11">
        <v>0</v>
      </c>
      <c r="N41" s="114">
        <f t="shared" ref="N41" si="15">ROUNDUP(M41,0)</f>
        <v>0</v>
      </c>
      <c r="O41" s="44">
        <v>23</v>
      </c>
      <c r="P41" s="116">
        <v>22</v>
      </c>
      <c r="Q41" s="116">
        <v>1</v>
      </c>
      <c r="R41" s="11">
        <f>200*(O41+1-P41)*Q41/O41</f>
        <v>17.391304347826086</v>
      </c>
      <c r="S41" s="114">
        <f t="shared" si="13"/>
        <v>18</v>
      </c>
      <c r="T41" s="44">
        <f>SUM(I41,N41,S41)</f>
        <v>18</v>
      </c>
    </row>
  </sheetData>
  <autoFilter ref="A3:T40">
    <sortState ref="A5:T64">
      <sortCondition descending="1" ref="T3:T64"/>
    </sortState>
  </autoFilter>
  <mergeCells count="9">
    <mergeCell ref="A1:T1"/>
    <mergeCell ref="D2:D3"/>
    <mergeCell ref="C2:C3"/>
    <mergeCell ref="B2:B3"/>
    <mergeCell ref="A2:A3"/>
    <mergeCell ref="E2:I2"/>
    <mergeCell ref="J2:N2"/>
    <mergeCell ref="T2:T3"/>
    <mergeCell ref="O2:S2"/>
  </mergeCells>
  <pageMargins left="0.70866141732283505" right="0.70866141732283505" top="0.74803149606299202" bottom="0.74803149606299202" header="0.31496062992126" footer="0.31496062992126"/>
  <pageSetup paperSize="9" scale="50" fitToHeight="2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8"/>
  <sheetViews>
    <sheetView view="pageBreakPreview" zoomScale="73" zoomScaleNormal="100" zoomScaleSheetLayoutView="73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A18" activeCellId="1" sqref="Y10 A18:XFD28"/>
    </sheetView>
  </sheetViews>
  <sheetFormatPr defaultRowHeight="15" x14ac:dyDescent="0.25"/>
  <cols>
    <col min="1" max="1" width="5.42578125" style="16" customWidth="1"/>
    <col min="2" max="2" width="21.7109375" style="14" bestFit="1" customWidth="1"/>
    <col min="3" max="3" width="13" style="14" customWidth="1"/>
    <col min="4" max="4" width="21.7109375" style="14" customWidth="1"/>
    <col min="5" max="5" width="1.140625" style="16" customWidth="1"/>
    <col min="6" max="6" width="13.140625" style="16" customWidth="1"/>
    <col min="7" max="7" width="0.85546875" style="16" customWidth="1"/>
    <col min="8" max="8" width="0.7109375" style="16" customWidth="1"/>
    <col min="9" max="9" width="10.140625" style="121" customWidth="1"/>
    <col min="10" max="10" width="1" style="28" customWidth="1"/>
    <col min="11" max="11" width="10.140625" style="28" customWidth="1"/>
    <col min="12" max="12" width="0.7109375" style="28" customWidth="1"/>
    <col min="13" max="13" width="1.140625" style="28" customWidth="1"/>
    <col min="14" max="14" width="10.140625" style="121" customWidth="1"/>
    <col min="15" max="15" width="1" style="121" customWidth="1"/>
    <col min="16" max="16" width="10.140625" style="121" customWidth="1"/>
    <col min="17" max="17" width="0.7109375" style="121" customWidth="1"/>
    <col min="18" max="19" width="10.140625" style="121" customWidth="1"/>
    <col min="20" max="20" width="9.140625" style="33"/>
    <col min="21" max="16384" width="9.140625" style="14"/>
  </cols>
  <sheetData>
    <row r="1" spans="1:20" ht="21" x14ac:dyDescent="0.25">
      <c r="A1" s="196" t="s">
        <v>25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  <c r="O1" s="139"/>
      <c r="P1" s="139"/>
      <c r="Q1" s="139"/>
      <c r="R1" s="139"/>
      <c r="S1" s="139"/>
    </row>
    <row r="2" spans="1:20" s="64" customFormat="1" ht="65.25" customHeight="1" x14ac:dyDescent="0.25">
      <c r="A2" s="197" t="s">
        <v>1</v>
      </c>
      <c r="B2" s="197" t="s">
        <v>2</v>
      </c>
      <c r="C2" s="197" t="s">
        <v>7</v>
      </c>
      <c r="D2" s="197" t="s">
        <v>82</v>
      </c>
      <c r="E2" s="182" t="s">
        <v>309</v>
      </c>
      <c r="F2" s="182"/>
      <c r="G2" s="182"/>
      <c r="H2" s="182"/>
      <c r="I2" s="182"/>
      <c r="J2" s="182" t="s">
        <v>310</v>
      </c>
      <c r="K2" s="182"/>
      <c r="L2" s="182"/>
      <c r="M2" s="182"/>
      <c r="N2" s="182"/>
      <c r="O2" s="182" t="s">
        <v>343</v>
      </c>
      <c r="P2" s="182"/>
      <c r="Q2" s="182"/>
      <c r="R2" s="182"/>
      <c r="S2" s="182"/>
      <c r="T2" s="195" t="s">
        <v>18</v>
      </c>
    </row>
    <row r="3" spans="1:20" ht="108.75" customHeight="1" x14ac:dyDescent="0.25">
      <c r="A3" s="197"/>
      <c r="B3" s="197"/>
      <c r="C3" s="197"/>
      <c r="D3" s="197"/>
      <c r="E3" s="47" t="s">
        <v>174</v>
      </c>
      <c r="F3" s="47" t="s">
        <v>175</v>
      </c>
      <c r="G3" s="47" t="s">
        <v>176</v>
      </c>
      <c r="H3" s="48" t="s">
        <v>134</v>
      </c>
      <c r="I3" s="65" t="s">
        <v>181</v>
      </c>
      <c r="J3" s="47" t="s">
        <v>174</v>
      </c>
      <c r="K3" s="47" t="s">
        <v>175</v>
      </c>
      <c r="L3" s="47" t="s">
        <v>176</v>
      </c>
      <c r="M3" s="48" t="s">
        <v>134</v>
      </c>
      <c r="N3" s="65" t="s">
        <v>181</v>
      </c>
      <c r="O3" s="47" t="s">
        <v>174</v>
      </c>
      <c r="P3" s="47" t="s">
        <v>175</v>
      </c>
      <c r="Q3" s="47" t="s">
        <v>176</v>
      </c>
      <c r="R3" s="48" t="s">
        <v>134</v>
      </c>
      <c r="S3" s="65" t="s">
        <v>181</v>
      </c>
      <c r="T3" s="195"/>
    </row>
    <row r="4" spans="1:20" ht="32.25" customHeight="1" x14ac:dyDescent="0.25">
      <c r="A4" s="2">
        <v>1</v>
      </c>
      <c r="B4" s="21" t="s">
        <v>59</v>
      </c>
      <c r="C4" s="21" t="s">
        <v>67</v>
      </c>
      <c r="D4" s="21" t="s">
        <v>86</v>
      </c>
      <c r="E4" s="22">
        <v>11</v>
      </c>
      <c r="F4" s="22">
        <v>1</v>
      </c>
      <c r="G4" s="22">
        <v>1</v>
      </c>
      <c r="H4" s="11">
        <f>200*(E4+1-F4)*G4/E4</f>
        <v>200</v>
      </c>
      <c r="I4" s="120">
        <f t="shared" ref="I4:I28" si="0">ROUNDUP(H4,0)</f>
        <v>200</v>
      </c>
      <c r="J4" s="27">
        <v>5</v>
      </c>
      <c r="K4" s="55">
        <v>1</v>
      </c>
      <c r="L4" s="55">
        <v>1</v>
      </c>
      <c r="M4" s="11">
        <f>200*(J4+1-K4)*L4/J4</f>
        <v>200</v>
      </c>
      <c r="N4" s="120">
        <f t="shared" ref="N4:N28" si="1">ROUNDUP(M4,0)</f>
        <v>200</v>
      </c>
      <c r="O4" s="140">
        <v>3</v>
      </c>
      <c r="P4" s="140">
        <v>1</v>
      </c>
      <c r="Q4" s="55">
        <v>1</v>
      </c>
      <c r="R4" s="11">
        <f>200*(O4+1-P4)*Q4/O4</f>
        <v>200</v>
      </c>
      <c r="S4" s="120">
        <f t="shared" ref="S4:S5" si="2">ROUNDUP(R4,0)</f>
        <v>200</v>
      </c>
      <c r="T4" s="122">
        <f t="shared" ref="T4:T23" si="3">SUM(I4,N4,S4)</f>
        <v>600</v>
      </c>
    </row>
    <row r="5" spans="1:20" ht="32.25" customHeight="1" x14ac:dyDescent="0.25">
      <c r="A5" s="2">
        <v>2</v>
      </c>
      <c r="B5" s="34" t="s">
        <v>105</v>
      </c>
      <c r="C5" s="34" t="s">
        <v>111</v>
      </c>
      <c r="D5" s="34" t="s">
        <v>89</v>
      </c>
      <c r="E5" s="22">
        <v>11</v>
      </c>
      <c r="F5" s="40">
        <v>2</v>
      </c>
      <c r="G5" s="22">
        <v>1</v>
      </c>
      <c r="H5" s="11">
        <f>200*(E5+1-F5)*G5/E5</f>
        <v>181.81818181818181</v>
      </c>
      <c r="I5" s="120">
        <f t="shared" si="0"/>
        <v>182</v>
      </c>
      <c r="J5" s="27">
        <v>5</v>
      </c>
      <c r="K5" s="11">
        <v>2</v>
      </c>
      <c r="L5" s="55">
        <v>1</v>
      </c>
      <c r="M5" s="11">
        <f>200*(J5+1-K5)*L5/J5</f>
        <v>160</v>
      </c>
      <c r="N5" s="120">
        <f t="shared" si="1"/>
        <v>160</v>
      </c>
      <c r="O5" s="140">
        <v>3</v>
      </c>
      <c r="P5" s="140">
        <v>2</v>
      </c>
      <c r="Q5" s="55">
        <v>1</v>
      </c>
      <c r="R5" s="11">
        <f>200*(O5+1-P5)*Q5/O5</f>
        <v>133.33333333333334</v>
      </c>
      <c r="S5" s="120">
        <f t="shared" si="2"/>
        <v>134</v>
      </c>
      <c r="T5" s="122">
        <f t="shared" si="3"/>
        <v>476</v>
      </c>
    </row>
    <row r="6" spans="1:20" ht="32.25" customHeight="1" x14ac:dyDescent="0.25">
      <c r="A6" s="2">
        <v>3</v>
      </c>
      <c r="B6" s="34" t="s">
        <v>106</v>
      </c>
      <c r="C6" s="34" t="s">
        <v>112</v>
      </c>
      <c r="D6" s="34" t="s">
        <v>89</v>
      </c>
      <c r="E6" s="22">
        <v>11</v>
      </c>
      <c r="F6" s="40">
        <v>3</v>
      </c>
      <c r="G6" s="22">
        <v>1</v>
      </c>
      <c r="H6" s="11">
        <f>200*(E6+1-F6)*G6/E6</f>
        <v>163.63636363636363</v>
      </c>
      <c r="I6" s="120">
        <f t="shared" si="0"/>
        <v>164</v>
      </c>
      <c r="J6" s="27">
        <v>5</v>
      </c>
      <c r="K6" s="11" t="s">
        <v>50</v>
      </c>
      <c r="L6" s="55">
        <v>1</v>
      </c>
      <c r="M6" s="11">
        <v>0</v>
      </c>
      <c r="N6" s="120">
        <f t="shared" si="1"/>
        <v>0</v>
      </c>
      <c r="O6" s="140">
        <v>3</v>
      </c>
      <c r="P6" s="11" t="s">
        <v>50</v>
      </c>
      <c r="Q6" s="55">
        <v>1</v>
      </c>
      <c r="R6" s="140">
        <v>0</v>
      </c>
      <c r="S6" s="120">
        <v>0</v>
      </c>
      <c r="T6" s="122">
        <f t="shared" si="3"/>
        <v>164</v>
      </c>
    </row>
    <row r="7" spans="1:20" ht="32.25" customHeight="1" x14ac:dyDescent="0.25">
      <c r="A7" s="2">
        <v>4</v>
      </c>
      <c r="B7" s="34" t="s">
        <v>53</v>
      </c>
      <c r="C7" s="34" t="s">
        <v>61</v>
      </c>
      <c r="D7" s="34" t="s">
        <v>88</v>
      </c>
      <c r="E7" s="22">
        <v>11</v>
      </c>
      <c r="F7" s="40">
        <v>4</v>
      </c>
      <c r="G7" s="22">
        <v>1</v>
      </c>
      <c r="H7" s="11">
        <f>200*(E7+1-F7)*G7/E7</f>
        <v>145.45454545454547</v>
      </c>
      <c r="I7" s="120">
        <f t="shared" si="0"/>
        <v>146</v>
      </c>
      <c r="J7" s="27">
        <v>5</v>
      </c>
      <c r="K7" s="11" t="s">
        <v>50</v>
      </c>
      <c r="L7" s="55">
        <v>1</v>
      </c>
      <c r="M7" s="11">
        <v>0</v>
      </c>
      <c r="N7" s="120">
        <f t="shared" si="1"/>
        <v>0</v>
      </c>
      <c r="O7" s="140">
        <v>3</v>
      </c>
      <c r="P7" s="11" t="s">
        <v>50</v>
      </c>
      <c r="Q7" s="55">
        <v>1</v>
      </c>
      <c r="R7" s="140">
        <v>0</v>
      </c>
      <c r="S7" s="120">
        <v>0</v>
      </c>
      <c r="T7" s="122">
        <f t="shared" si="3"/>
        <v>146</v>
      </c>
    </row>
    <row r="8" spans="1:20" ht="32.25" customHeight="1" x14ac:dyDescent="0.25">
      <c r="A8" s="2">
        <v>5</v>
      </c>
      <c r="B8" s="21" t="s">
        <v>45</v>
      </c>
      <c r="C8" s="21" t="s">
        <v>64</v>
      </c>
      <c r="D8" s="21" t="s">
        <v>85</v>
      </c>
      <c r="E8" s="22">
        <v>11</v>
      </c>
      <c r="F8" s="40">
        <v>5</v>
      </c>
      <c r="G8" s="22">
        <v>1</v>
      </c>
      <c r="H8" s="11">
        <f>200*(E8+1-F8)*G8/E8</f>
        <v>127.27272727272727</v>
      </c>
      <c r="I8" s="120">
        <f t="shared" si="0"/>
        <v>128</v>
      </c>
      <c r="J8" s="27">
        <v>5</v>
      </c>
      <c r="K8" s="11" t="s">
        <v>50</v>
      </c>
      <c r="L8" s="55">
        <v>1</v>
      </c>
      <c r="M8" s="11">
        <v>0</v>
      </c>
      <c r="N8" s="120">
        <f t="shared" si="1"/>
        <v>0</v>
      </c>
      <c r="O8" s="140">
        <v>3</v>
      </c>
      <c r="P8" s="11" t="s">
        <v>50</v>
      </c>
      <c r="Q8" s="55">
        <v>1</v>
      </c>
      <c r="R8" s="140">
        <v>0</v>
      </c>
      <c r="S8" s="120">
        <v>0</v>
      </c>
      <c r="T8" s="122">
        <f t="shared" si="3"/>
        <v>128</v>
      </c>
    </row>
    <row r="9" spans="1:20" ht="32.25" customHeight="1" x14ac:dyDescent="0.25">
      <c r="A9" s="2">
        <v>6</v>
      </c>
      <c r="B9" s="21" t="s">
        <v>94</v>
      </c>
      <c r="C9" s="21" t="s">
        <v>65</v>
      </c>
      <c r="D9" s="21" t="s">
        <v>85</v>
      </c>
      <c r="E9" s="22">
        <v>11</v>
      </c>
      <c r="F9" s="40" t="s">
        <v>50</v>
      </c>
      <c r="G9" s="22">
        <v>1</v>
      </c>
      <c r="H9" s="11">
        <v>0</v>
      </c>
      <c r="I9" s="120">
        <f t="shared" si="0"/>
        <v>0</v>
      </c>
      <c r="J9" s="27">
        <v>5</v>
      </c>
      <c r="K9" s="11">
        <v>3</v>
      </c>
      <c r="L9" s="55">
        <v>1</v>
      </c>
      <c r="M9" s="11">
        <f>200*(J9+1-K9)*L9/J9</f>
        <v>120</v>
      </c>
      <c r="N9" s="120">
        <f t="shared" si="1"/>
        <v>120</v>
      </c>
      <c r="O9" s="140">
        <v>3</v>
      </c>
      <c r="P9" s="140">
        <v>3</v>
      </c>
      <c r="Q9" s="55">
        <v>1</v>
      </c>
      <c r="R9" s="11">
        <f>200*(O9+1-P9)*Q9/O9</f>
        <v>66.666666666666671</v>
      </c>
      <c r="S9" s="120">
        <f t="shared" ref="S9" si="4">ROUNDUP(R9,0)</f>
        <v>67</v>
      </c>
      <c r="T9" s="122">
        <f t="shared" si="3"/>
        <v>187</v>
      </c>
    </row>
    <row r="10" spans="1:20" ht="32.25" hidden="1" customHeight="1" x14ac:dyDescent="0.25">
      <c r="A10" s="2">
        <v>7</v>
      </c>
      <c r="B10" s="34" t="s">
        <v>172</v>
      </c>
      <c r="C10" s="34" t="s">
        <v>165</v>
      </c>
      <c r="D10" s="34" t="s">
        <v>173</v>
      </c>
      <c r="E10" s="22">
        <v>11</v>
      </c>
      <c r="F10" s="40">
        <v>6</v>
      </c>
      <c r="G10" s="22">
        <v>1</v>
      </c>
      <c r="H10" s="11">
        <f>200*(E10+1-F10)*G10/E10</f>
        <v>109.09090909090909</v>
      </c>
      <c r="I10" s="120">
        <f t="shared" si="0"/>
        <v>110</v>
      </c>
      <c r="J10" s="27">
        <v>5</v>
      </c>
      <c r="K10" s="11" t="s">
        <v>50</v>
      </c>
      <c r="L10" s="55">
        <v>1</v>
      </c>
      <c r="M10" s="11">
        <v>0</v>
      </c>
      <c r="N10" s="120">
        <f t="shared" si="1"/>
        <v>0</v>
      </c>
      <c r="O10" s="140">
        <v>3</v>
      </c>
      <c r="P10" s="11" t="s">
        <v>50</v>
      </c>
      <c r="Q10" s="55">
        <v>1</v>
      </c>
      <c r="R10" s="140">
        <v>0</v>
      </c>
      <c r="S10" s="120">
        <v>0</v>
      </c>
      <c r="T10" s="122">
        <f t="shared" si="3"/>
        <v>110</v>
      </c>
    </row>
    <row r="11" spans="1:20" ht="32.25" customHeight="1" x14ac:dyDescent="0.25">
      <c r="A11" s="2">
        <v>8</v>
      </c>
      <c r="B11" s="21" t="s">
        <v>193</v>
      </c>
      <c r="C11" s="21"/>
      <c r="D11" s="21" t="s">
        <v>324</v>
      </c>
      <c r="E11" s="3">
        <v>11</v>
      </c>
      <c r="F11" s="3">
        <v>7</v>
      </c>
      <c r="G11" s="3">
        <v>1</v>
      </c>
      <c r="H11" s="3">
        <f>200*(E11+1-F11)*G11/E11</f>
        <v>90.909090909090907</v>
      </c>
      <c r="I11" s="52">
        <f t="shared" si="0"/>
        <v>91</v>
      </c>
      <c r="J11" s="27">
        <v>5</v>
      </c>
      <c r="K11" s="11" t="s">
        <v>50</v>
      </c>
      <c r="L11" s="55">
        <v>1</v>
      </c>
      <c r="M11" s="11">
        <v>0</v>
      </c>
      <c r="N11" s="120">
        <f t="shared" si="1"/>
        <v>0</v>
      </c>
      <c r="O11" s="140">
        <v>3</v>
      </c>
      <c r="P11" s="11" t="s">
        <v>50</v>
      </c>
      <c r="Q11" s="55">
        <v>1</v>
      </c>
      <c r="R11" s="140">
        <v>0</v>
      </c>
      <c r="S11" s="120">
        <v>0</v>
      </c>
      <c r="T11" s="122">
        <f t="shared" si="3"/>
        <v>91</v>
      </c>
    </row>
    <row r="12" spans="1:20" ht="32.25" customHeight="1" x14ac:dyDescent="0.25">
      <c r="A12" s="2">
        <v>9</v>
      </c>
      <c r="B12" s="21" t="s">
        <v>325</v>
      </c>
      <c r="C12" s="21" t="s">
        <v>326</v>
      </c>
      <c r="D12" s="21" t="s">
        <v>327</v>
      </c>
      <c r="E12" s="3">
        <v>11</v>
      </c>
      <c r="F12" s="3" t="s">
        <v>50</v>
      </c>
      <c r="G12" s="3">
        <v>1</v>
      </c>
      <c r="H12" s="3">
        <v>0</v>
      </c>
      <c r="I12" s="52">
        <f t="shared" si="0"/>
        <v>0</v>
      </c>
      <c r="J12" s="27">
        <v>5</v>
      </c>
      <c r="K12" s="27">
        <v>4</v>
      </c>
      <c r="L12" s="27">
        <v>1</v>
      </c>
      <c r="M12" s="11">
        <f>200*(J12+1-K12)*L12/J12</f>
        <v>80</v>
      </c>
      <c r="N12" s="120">
        <f t="shared" si="1"/>
        <v>80</v>
      </c>
      <c r="O12" s="140">
        <v>3</v>
      </c>
      <c r="P12" s="11" t="s">
        <v>50</v>
      </c>
      <c r="Q12" s="27">
        <v>1</v>
      </c>
      <c r="R12" s="140">
        <v>0</v>
      </c>
      <c r="S12" s="120">
        <v>0</v>
      </c>
      <c r="T12" s="122">
        <f t="shared" si="3"/>
        <v>80</v>
      </c>
    </row>
    <row r="13" spans="1:20" ht="32.25" customHeight="1" x14ac:dyDescent="0.25">
      <c r="A13" s="2">
        <v>10</v>
      </c>
      <c r="B13" s="21" t="s">
        <v>194</v>
      </c>
      <c r="C13" s="21" t="s">
        <v>195</v>
      </c>
      <c r="D13" s="21" t="s">
        <v>324</v>
      </c>
      <c r="E13" s="3">
        <v>11</v>
      </c>
      <c r="F13" s="3">
        <v>8</v>
      </c>
      <c r="G13" s="3">
        <v>1</v>
      </c>
      <c r="H13" s="3">
        <f>200*(E13+1-F13)*G13/E13</f>
        <v>72.727272727272734</v>
      </c>
      <c r="I13" s="52">
        <f t="shared" si="0"/>
        <v>73</v>
      </c>
      <c r="J13" s="27">
        <v>5</v>
      </c>
      <c r="K13" s="11" t="s">
        <v>50</v>
      </c>
      <c r="L13" s="55">
        <v>1</v>
      </c>
      <c r="M13" s="11">
        <v>0</v>
      </c>
      <c r="N13" s="120">
        <f t="shared" si="1"/>
        <v>0</v>
      </c>
      <c r="O13" s="140">
        <v>3</v>
      </c>
      <c r="P13" s="11" t="s">
        <v>50</v>
      </c>
      <c r="Q13" s="55">
        <v>1</v>
      </c>
      <c r="R13" s="140">
        <v>0</v>
      </c>
      <c r="S13" s="120">
        <v>0</v>
      </c>
      <c r="T13" s="122">
        <f t="shared" si="3"/>
        <v>73</v>
      </c>
    </row>
    <row r="14" spans="1:20" ht="32.25" customHeight="1" x14ac:dyDescent="0.25">
      <c r="A14" s="2">
        <v>11</v>
      </c>
      <c r="B14" s="21" t="s">
        <v>196</v>
      </c>
      <c r="C14" s="21"/>
      <c r="D14" s="21" t="s">
        <v>324</v>
      </c>
      <c r="E14" s="3">
        <v>11</v>
      </c>
      <c r="F14" s="3">
        <v>9</v>
      </c>
      <c r="G14" s="3">
        <v>1</v>
      </c>
      <c r="H14" s="3">
        <f>200*(E14+1-F14)*G14/E14</f>
        <v>54.545454545454547</v>
      </c>
      <c r="I14" s="52">
        <f t="shared" si="0"/>
        <v>55</v>
      </c>
      <c r="J14" s="27">
        <v>5</v>
      </c>
      <c r="K14" s="11" t="s">
        <v>50</v>
      </c>
      <c r="L14" s="55">
        <v>1</v>
      </c>
      <c r="M14" s="11">
        <v>0</v>
      </c>
      <c r="N14" s="120">
        <f t="shared" si="1"/>
        <v>0</v>
      </c>
      <c r="O14" s="140">
        <v>3</v>
      </c>
      <c r="P14" s="11" t="s">
        <v>50</v>
      </c>
      <c r="Q14" s="55">
        <v>1</v>
      </c>
      <c r="R14" s="140">
        <v>0</v>
      </c>
      <c r="S14" s="120">
        <v>0</v>
      </c>
      <c r="T14" s="122">
        <f t="shared" si="3"/>
        <v>55</v>
      </c>
    </row>
    <row r="15" spans="1:20" ht="32.25" customHeight="1" x14ac:dyDescent="0.25">
      <c r="A15" s="2">
        <v>12</v>
      </c>
      <c r="B15" s="34" t="s">
        <v>55</v>
      </c>
      <c r="C15" s="34" t="s">
        <v>66</v>
      </c>
      <c r="D15" s="34" t="s">
        <v>92</v>
      </c>
      <c r="E15" s="22">
        <v>11</v>
      </c>
      <c r="F15" s="40" t="s">
        <v>50</v>
      </c>
      <c r="G15" s="22">
        <v>1</v>
      </c>
      <c r="H15" s="11">
        <v>0</v>
      </c>
      <c r="I15" s="120">
        <f t="shared" si="0"/>
        <v>0</v>
      </c>
      <c r="J15" s="27">
        <v>5</v>
      </c>
      <c r="K15" s="55">
        <v>5</v>
      </c>
      <c r="L15" s="55">
        <v>1</v>
      </c>
      <c r="M15" s="11">
        <f>200*(J15+1-K15)*L15/J15</f>
        <v>40</v>
      </c>
      <c r="N15" s="120">
        <f t="shared" si="1"/>
        <v>40</v>
      </c>
      <c r="O15" s="140">
        <v>3</v>
      </c>
      <c r="P15" s="11" t="s">
        <v>50</v>
      </c>
      <c r="Q15" s="55">
        <v>1</v>
      </c>
      <c r="R15" s="140">
        <v>0</v>
      </c>
      <c r="S15" s="120">
        <v>0</v>
      </c>
      <c r="T15" s="122">
        <f t="shared" si="3"/>
        <v>40</v>
      </c>
    </row>
    <row r="16" spans="1:20" ht="32.25" customHeight="1" x14ac:dyDescent="0.25">
      <c r="A16" s="2">
        <v>13</v>
      </c>
      <c r="B16" s="21" t="s">
        <v>197</v>
      </c>
      <c r="C16" s="21" t="s">
        <v>198</v>
      </c>
      <c r="D16" s="21" t="s">
        <v>93</v>
      </c>
      <c r="E16" s="3">
        <v>11</v>
      </c>
      <c r="F16" s="40">
        <v>10</v>
      </c>
      <c r="G16" s="3">
        <v>1</v>
      </c>
      <c r="H16" s="3">
        <f>200*(E16+1-F16)*G16/E16</f>
        <v>36.363636363636367</v>
      </c>
      <c r="I16" s="52">
        <f t="shared" si="0"/>
        <v>37</v>
      </c>
      <c r="J16" s="27">
        <v>5</v>
      </c>
      <c r="K16" s="11" t="s">
        <v>50</v>
      </c>
      <c r="L16" s="55">
        <v>1</v>
      </c>
      <c r="M16" s="11">
        <v>0</v>
      </c>
      <c r="N16" s="120">
        <f t="shared" si="1"/>
        <v>0</v>
      </c>
      <c r="O16" s="140">
        <v>3</v>
      </c>
      <c r="P16" s="11" t="s">
        <v>50</v>
      </c>
      <c r="Q16" s="55">
        <v>1</v>
      </c>
      <c r="R16" s="140">
        <v>0</v>
      </c>
      <c r="S16" s="120">
        <v>0</v>
      </c>
      <c r="T16" s="122">
        <f t="shared" si="3"/>
        <v>37</v>
      </c>
    </row>
    <row r="17" spans="1:20" ht="32.25" customHeight="1" x14ac:dyDescent="0.25">
      <c r="A17" s="2">
        <v>14</v>
      </c>
      <c r="B17" s="21" t="s">
        <v>199</v>
      </c>
      <c r="C17" s="21" t="s">
        <v>200</v>
      </c>
      <c r="D17" s="21" t="s">
        <v>93</v>
      </c>
      <c r="E17" s="3">
        <v>11</v>
      </c>
      <c r="F17" s="40">
        <v>11</v>
      </c>
      <c r="G17" s="3">
        <v>1</v>
      </c>
      <c r="H17" s="3">
        <f>200*(E17+1-F17)*G17/E17</f>
        <v>18.181818181818183</v>
      </c>
      <c r="I17" s="52">
        <f t="shared" si="0"/>
        <v>19</v>
      </c>
      <c r="J17" s="27">
        <v>5</v>
      </c>
      <c r="K17" s="11" t="s">
        <v>50</v>
      </c>
      <c r="L17" s="55">
        <v>1</v>
      </c>
      <c r="M17" s="11">
        <v>0</v>
      </c>
      <c r="N17" s="120">
        <f t="shared" si="1"/>
        <v>0</v>
      </c>
      <c r="O17" s="140">
        <v>3</v>
      </c>
      <c r="P17" s="11" t="s">
        <v>50</v>
      </c>
      <c r="Q17" s="55">
        <v>1</v>
      </c>
      <c r="R17" s="140">
        <v>0</v>
      </c>
      <c r="S17" s="120">
        <v>0</v>
      </c>
      <c r="T17" s="122">
        <f t="shared" si="3"/>
        <v>19</v>
      </c>
    </row>
    <row r="18" spans="1:20" ht="32.25" hidden="1" customHeight="1" x14ac:dyDescent="0.25">
      <c r="A18" s="2">
        <v>15</v>
      </c>
      <c r="B18" s="34" t="s">
        <v>108</v>
      </c>
      <c r="C18" s="34" t="s">
        <v>114</v>
      </c>
      <c r="D18" s="34" t="s">
        <v>83</v>
      </c>
      <c r="E18" s="22">
        <v>11</v>
      </c>
      <c r="F18" s="40" t="s">
        <v>50</v>
      </c>
      <c r="G18" s="22">
        <v>1</v>
      </c>
      <c r="H18" s="11">
        <v>0</v>
      </c>
      <c r="I18" s="120">
        <f t="shared" si="0"/>
        <v>0</v>
      </c>
      <c r="J18" s="27">
        <v>5</v>
      </c>
      <c r="K18" s="11" t="s">
        <v>50</v>
      </c>
      <c r="L18" s="55">
        <v>1</v>
      </c>
      <c r="M18" s="11">
        <v>0</v>
      </c>
      <c r="N18" s="120">
        <f t="shared" si="1"/>
        <v>0</v>
      </c>
      <c r="O18" s="140">
        <v>3</v>
      </c>
      <c r="P18" s="11" t="s">
        <v>50</v>
      </c>
      <c r="Q18" s="55">
        <v>1</v>
      </c>
      <c r="R18" s="140">
        <v>0</v>
      </c>
      <c r="S18" s="120">
        <v>0</v>
      </c>
      <c r="T18" s="122">
        <f t="shared" si="3"/>
        <v>0</v>
      </c>
    </row>
    <row r="19" spans="1:20" ht="32.25" hidden="1" customHeight="1" x14ac:dyDescent="0.25">
      <c r="A19" s="2">
        <v>16</v>
      </c>
      <c r="B19" s="34" t="s">
        <v>54</v>
      </c>
      <c r="C19" s="34" t="s">
        <v>62</v>
      </c>
      <c r="D19" s="34" t="s">
        <v>89</v>
      </c>
      <c r="E19" s="22">
        <v>11</v>
      </c>
      <c r="F19" s="40" t="s">
        <v>50</v>
      </c>
      <c r="G19" s="22">
        <v>1</v>
      </c>
      <c r="H19" s="11">
        <v>0</v>
      </c>
      <c r="I19" s="120">
        <f t="shared" si="0"/>
        <v>0</v>
      </c>
      <c r="J19" s="27">
        <v>5</v>
      </c>
      <c r="K19" s="11" t="s">
        <v>50</v>
      </c>
      <c r="L19" s="55">
        <v>1</v>
      </c>
      <c r="M19" s="11">
        <v>0</v>
      </c>
      <c r="N19" s="120">
        <f t="shared" si="1"/>
        <v>0</v>
      </c>
      <c r="O19" s="140">
        <v>3</v>
      </c>
      <c r="P19" s="11" t="s">
        <v>50</v>
      </c>
      <c r="Q19" s="55">
        <v>1</v>
      </c>
      <c r="R19" s="140">
        <v>0</v>
      </c>
      <c r="S19" s="120">
        <v>0</v>
      </c>
      <c r="T19" s="122">
        <f t="shared" si="3"/>
        <v>0</v>
      </c>
    </row>
    <row r="20" spans="1:20" ht="32.25" hidden="1" customHeight="1" x14ac:dyDescent="0.25">
      <c r="A20" s="2">
        <v>17</v>
      </c>
      <c r="B20" s="21" t="s">
        <v>44</v>
      </c>
      <c r="C20" s="21" t="s">
        <v>60</v>
      </c>
      <c r="D20" s="21" t="s">
        <v>95</v>
      </c>
      <c r="E20" s="22">
        <v>11</v>
      </c>
      <c r="F20" s="40" t="s">
        <v>50</v>
      </c>
      <c r="G20" s="22">
        <v>1</v>
      </c>
      <c r="H20" s="11">
        <v>0</v>
      </c>
      <c r="I20" s="120">
        <f t="shared" si="0"/>
        <v>0</v>
      </c>
      <c r="J20" s="27">
        <v>5</v>
      </c>
      <c r="K20" s="11" t="s">
        <v>50</v>
      </c>
      <c r="L20" s="55">
        <v>1</v>
      </c>
      <c r="M20" s="11">
        <v>0</v>
      </c>
      <c r="N20" s="120">
        <f t="shared" si="1"/>
        <v>0</v>
      </c>
      <c r="O20" s="140">
        <v>3</v>
      </c>
      <c r="P20" s="11" t="s">
        <v>50</v>
      </c>
      <c r="Q20" s="55">
        <v>1</v>
      </c>
      <c r="R20" s="140">
        <v>0</v>
      </c>
      <c r="S20" s="120">
        <v>0</v>
      </c>
      <c r="T20" s="122">
        <f t="shared" si="3"/>
        <v>0</v>
      </c>
    </row>
    <row r="21" spans="1:20" ht="32.25" hidden="1" customHeight="1" x14ac:dyDescent="0.25">
      <c r="A21" s="2">
        <v>18</v>
      </c>
      <c r="B21" s="34" t="s">
        <v>57</v>
      </c>
      <c r="C21" s="34" t="s">
        <v>159</v>
      </c>
      <c r="D21" s="34" t="s">
        <v>95</v>
      </c>
      <c r="E21" s="22">
        <v>11</v>
      </c>
      <c r="F21" s="40" t="s">
        <v>50</v>
      </c>
      <c r="G21" s="22">
        <v>1</v>
      </c>
      <c r="H21" s="11">
        <v>0</v>
      </c>
      <c r="I21" s="120">
        <f t="shared" si="0"/>
        <v>0</v>
      </c>
      <c r="J21" s="27">
        <v>5</v>
      </c>
      <c r="K21" s="11" t="s">
        <v>50</v>
      </c>
      <c r="L21" s="55">
        <v>1</v>
      </c>
      <c r="M21" s="11">
        <v>0</v>
      </c>
      <c r="N21" s="120">
        <f t="shared" si="1"/>
        <v>0</v>
      </c>
      <c r="O21" s="140">
        <v>3</v>
      </c>
      <c r="P21" s="11" t="s">
        <v>50</v>
      </c>
      <c r="Q21" s="55">
        <v>1</v>
      </c>
      <c r="R21" s="140">
        <v>0</v>
      </c>
      <c r="S21" s="120">
        <v>0</v>
      </c>
      <c r="T21" s="122">
        <f t="shared" si="3"/>
        <v>0</v>
      </c>
    </row>
    <row r="22" spans="1:20" ht="32.25" hidden="1" customHeight="1" x14ac:dyDescent="0.25">
      <c r="A22" s="2">
        <v>19</v>
      </c>
      <c r="B22" s="34" t="s">
        <v>160</v>
      </c>
      <c r="C22" s="34" t="s">
        <v>161</v>
      </c>
      <c r="D22" s="34" t="s">
        <v>85</v>
      </c>
      <c r="E22" s="22">
        <v>11</v>
      </c>
      <c r="F22" s="40" t="s">
        <v>50</v>
      </c>
      <c r="G22" s="22">
        <v>1</v>
      </c>
      <c r="H22" s="11">
        <v>0</v>
      </c>
      <c r="I22" s="120">
        <f t="shared" si="0"/>
        <v>0</v>
      </c>
      <c r="J22" s="27">
        <v>5</v>
      </c>
      <c r="K22" s="11" t="s">
        <v>50</v>
      </c>
      <c r="L22" s="55">
        <v>1</v>
      </c>
      <c r="M22" s="11">
        <v>0</v>
      </c>
      <c r="N22" s="120">
        <f t="shared" si="1"/>
        <v>0</v>
      </c>
      <c r="O22" s="140">
        <v>3</v>
      </c>
      <c r="P22" s="11" t="s">
        <v>50</v>
      </c>
      <c r="Q22" s="55">
        <v>1</v>
      </c>
      <c r="R22" s="140">
        <v>0</v>
      </c>
      <c r="S22" s="120">
        <v>0</v>
      </c>
      <c r="T22" s="122">
        <f t="shared" si="3"/>
        <v>0</v>
      </c>
    </row>
    <row r="23" spans="1:20" ht="32.25" hidden="1" customHeight="1" x14ac:dyDescent="0.25">
      <c r="A23" s="2">
        <v>20</v>
      </c>
      <c r="B23" s="34" t="s">
        <v>162</v>
      </c>
      <c r="C23" s="34" t="s">
        <v>163</v>
      </c>
      <c r="D23" s="34" t="s">
        <v>164</v>
      </c>
      <c r="E23" s="22">
        <v>11</v>
      </c>
      <c r="F23" s="40" t="s">
        <v>50</v>
      </c>
      <c r="G23" s="22">
        <v>1</v>
      </c>
      <c r="H23" s="11">
        <v>0</v>
      </c>
      <c r="I23" s="120">
        <f t="shared" si="0"/>
        <v>0</v>
      </c>
      <c r="J23" s="27">
        <v>5</v>
      </c>
      <c r="K23" s="11" t="s">
        <v>50</v>
      </c>
      <c r="L23" s="55">
        <v>1</v>
      </c>
      <c r="M23" s="11">
        <v>0</v>
      </c>
      <c r="N23" s="120">
        <f t="shared" si="1"/>
        <v>0</v>
      </c>
      <c r="O23" s="140">
        <v>3</v>
      </c>
      <c r="P23" s="11" t="s">
        <v>50</v>
      </c>
      <c r="Q23" s="55">
        <v>1</v>
      </c>
      <c r="R23" s="140">
        <v>0</v>
      </c>
      <c r="S23" s="120">
        <v>0</v>
      </c>
      <c r="T23" s="122">
        <f t="shared" si="3"/>
        <v>0</v>
      </c>
    </row>
    <row r="24" spans="1:20" ht="32.25" hidden="1" customHeight="1" x14ac:dyDescent="0.25">
      <c r="A24" s="2">
        <v>21</v>
      </c>
      <c r="B24" s="34" t="s">
        <v>109</v>
      </c>
      <c r="C24" s="34" t="s">
        <v>115</v>
      </c>
      <c r="D24" s="34" t="s">
        <v>83</v>
      </c>
      <c r="E24" s="22">
        <v>11</v>
      </c>
      <c r="F24" s="40" t="s">
        <v>50</v>
      </c>
      <c r="G24" s="22">
        <v>1</v>
      </c>
      <c r="H24" s="11">
        <v>0</v>
      </c>
      <c r="I24" s="120">
        <f t="shared" si="0"/>
        <v>0</v>
      </c>
      <c r="J24" s="27">
        <v>5</v>
      </c>
      <c r="K24" s="11" t="s">
        <v>50</v>
      </c>
      <c r="L24" s="55">
        <v>1</v>
      </c>
      <c r="M24" s="11">
        <v>0</v>
      </c>
      <c r="N24" s="120">
        <f t="shared" si="1"/>
        <v>0</v>
      </c>
      <c r="O24" s="140">
        <v>3</v>
      </c>
      <c r="P24" s="11" t="s">
        <v>50</v>
      </c>
      <c r="Q24" s="55">
        <v>1</v>
      </c>
      <c r="R24" s="140">
        <v>0</v>
      </c>
      <c r="S24" s="120">
        <v>0</v>
      </c>
      <c r="T24" s="122">
        <f t="shared" ref="T24:T28" si="5">SUM(I24,N24)</f>
        <v>0</v>
      </c>
    </row>
    <row r="25" spans="1:20" ht="32.25" hidden="1" customHeight="1" x14ac:dyDescent="0.25">
      <c r="A25" s="2">
        <v>22</v>
      </c>
      <c r="B25" s="34" t="s">
        <v>107</v>
      </c>
      <c r="C25" s="34" t="s">
        <v>113</v>
      </c>
      <c r="D25" s="34" t="s">
        <v>89</v>
      </c>
      <c r="E25" s="22">
        <v>11</v>
      </c>
      <c r="F25" s="40" t="s">
        <v>50</v>
      </c>
      <c r="G25" s="22">
        <v>1</v>
      </c>
      <c r="H25" s="11">
        <v>0</v>
      </c>
      <c r="I25" s="120">
        <f t="shared" si="0"/>
        <v>0</v>
      </c>
      <c r="J25" s="27">
        <v>5</v>
      </c>
      <c r="K25" s="11" t="s">
        <v>50</v>
      </c>
      <c r="L25" s="55">
        <v>1</v>
      </c>
      <c r="M25" s="11">
        <v>0</v>
      </c>
      <c r="N25" s="120">
        <f t="shared" si="1"/>
        <v>0</v>
      </c>
      <c r="O25" s="140">
        <v>3</v>
      </c>
      <c r="P25" s="11" t="s">
        <v>50</v>
      </c>
      <c r="Q25" s="55">
        <v>1</v>
      </c>
      <c r="R25" s="140">
        <v>0</v>
      </c>
      <c r="S25" s="120">
        <v>0</v>
      </c>
      <c r="T25" s="122">
        <f t="shared" si="5"/>
        <v>0</v>
      </c>
    </row>
    <row r="26" spans="1:20" ht="32.25" hidden="1" customHeight="1" x14ac:dyDescent="0.25">
      <c r="A26" s="2">
        <v>23</v>
      </c>
      <c r="B26" s="34" t="s">
        <v>46</v>
      </c>
      <c r="C26" s="34" t="s">
        <v>63</v>
      </c>
      <c r="D26" s="34" t="s">
        <v>86</v>
      </c>
      <c r="E26" s="22">
        <v>11</v>
      </c>
      <c r="F26" s="40" t="s">
        <v>50</v>
      </c>
      <c r="G26" s="22">
        <v>1</v>
      </c>
      <c r="H26" s="11">
        <v>0</v>
      </c>
      <c r="I26" s="120">
        <f t="shared" si="0"/>
        <v>0</v>
      </c>
      <c r="J26" s="27">
        <v>5</v>
      </c>
      <c r="K26" s="11" t="s">
        <v>50</v>
      </c>
      <c r="L26" s="55">
        <v>1</v>
      </c>
      <c r="M26" s="11">
        <v>0</v>
      </c>
      <c r="N26" s="120">
        <f t="shared" si="1"/>
        <v>0</v>
      </c>
      <c r="O26" s="140">
        <v>3</v>
      </c>
      <c r="P26" s="11" t="s">
        <v>50</v>
      </c>
      <c r="Q26" s="55">
        <v>1</v>
      </c>
      <c r="R26" s="140">
        <v>0</v>
      </c>
      <c r="S26" s="120">
        <v>0</v>
      </c>
      <c r="T26" s="122">
        <f t="shared" si="5"/>
        <v>0</v>
      </c>
    </row>
    <row r="27" spans="1:20" ht="32.25" hidden="1" customHeight="1" x14ac:dyDescent="0.25">
      <c r="A27" s="2">
        <v>24</v>
      </c>
      <c r="B27" s="34" t="s">
        <v>166</v>
      </c>
      <c r="C27" s="34" t="s">
        <v>167</v>
      </c>
      <c r="D27" s="34" t="s">
        <v>91</v>
      </c>
      <c r="E27" s="22">
        <v>11</v>
      </c>
      <c r="F27" s="40" t="s">
        <v>50</v>
      </c>
      <c r="G27" s="22">
        <v>1</v>
      </c>
      <c r="H27" s="11">
        <v>0</v>
      </c>
      <c r="I27" s="120">
        <f t="shared" si="0"/>
        <v>0</v>
      </c>
      <c r="J27" s="27">
        <v>5</v>
      </c>
      <c r="K27" s="11" t="s">
        <v>50</v>
      </c>
      <c r="L27" s="55">
        <v>1</v>
      </c>
      <c r="M27" s="11">
        <v>0</v>
      </c>
      <c r="N27" s="120">
        <f t="shared" si="1"/>
        <v>0</v>
      </c>
      <c r="O27" s="140">
        <v>3</v>
      </c>
      <c r="P27" s="11" t="s">
        <v>50</v>
      </c>
      <c r="Q27" s="55">
        <v>1</v>
      </c>
      <c r="R27" s="140">
        <v>0</v>
      </c>
      <c r="S27" s="120">
        <v>0</v>
      </c>
      <c r="T27" s="122">
        <f t="shared" si="5"/>
        <v>0</v>
      </c>
    </row>
    <row r="28" spans="1:20" ht="25.5" hidden="1" customHeight="1" x14ac:dyDescent="0.25">
      <c r="A28" s="2">
        <v>25</v>
      </c>
      <c r="B28" s="34" t="s">
        <v>110</v>
      </c>
      <c r="C28" s="34" t="s">
        <v>116</v>
      </c>
      <c r="D28" s="34" t="s">
        <v>93</v>
      </c>
      <c r="E28" s="22">
        <v>11</v>
      </c>
      <c r="F28" s="40" t="s">
        <v>50</v>
      </c>
      <c r="G28" s="22">
        <v>1</v>
      </c>
      <c r="H28" s="11">
        <v>0</v>
      </c>
      <c r="I28" s="120">
        <f t="shared" si="0"/>
        <v>0</v>
      </c>
      <c r="J28" s="27">
        <v>5</v>
      </c>
      <c r="K28" s="11" t="s">
        <v>50</v>
      </c>
      <c r="L28" s="55">
        <v>1</v>
      </c>
      <c r="M28" s="11">
        <v>0</v>
      </c>
      <c r="N28" s="120">
        <f t="shared" si="1"/>
        <v>0</v>
      </c>
      <c r="O28" s="140">
        <v>3</v>
      </c>
      <c r="P28" s="11" t="s">
        <v>50</v>
      </c>
      <c r="Q28" s="55">
        <v>1</v>
      </c>
      <c r="R28" s="140">
        <v>0</v>
      </c>
      <c r="S28" s="120">
        <v>0</v>
      </c>
      <c r="T28" s="122">
        <f t="shared" si="5"/>
        <v>0</v>
      </c>
    </row>
  </sheetData>
  <autoFilter ref="A3:U28">
    <sortState ref="A5:U28">
      <sortCondition descending="1" ref="T3:T28"/>
    </sortState>
  </autoFilter>
  <mergeCells count="9">
    <mergeCell ref="T2:T3"/>
    <mergeCell ref="A1:N1"/>
    <mergeCell ref="D2:D3"/>
    <mergeCell ref="C2:C3"/>
    <mergeCell ref="B2:B3"/>
    <mergeCell ref="A2:A3"/>
    <mergeCell ref="E2:I2"/>
    <mergeCell ref="J2:N2"/>
    <mergeCell ref="O2:S2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  <rowBreaks count="1" manualBreakCount="1">
    <brk id="17" max="14" man="1"/>
  </rowBreak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"/>
  <sheetViews>
    <sheetView view="pageBreakPreview" zoomScale="73" zoomScaleNormal="100" zoomScaleSheetLayoutView="73" zoomScalePageLayoutView="85" workbookViewId="0">
      <selection activeCell="X28" sqref="X28"/>
    </sheetView>
  </sheetViews>
  <sheetFormatPr defaultRowHeight="15" x14ac:dyDescent="0.25"/>
  <cols>
    <col min="1" max="1" width="6.5703125" style="8" customWidth="1"/>
    <col min="2" max="2" width="31.7109375" style="8" customWidth="1"/>
    <col min="3" max="3" width="22.5703125" style="8" customWidth="1"/>
    <col min="4" max="4" width="12.5703125" style="8" customWidth="1"/>
    <col min="5" max="5" width="9.42578125" style="13" hidden="1" customWidth="1"/>
    <col min="6" max="6" width="11.5703125" style="13" customWidth="1"/>
    <col min="7" max="7" width="9.7109375" style="13" hidden="1" customWidth="1"/>
    <col min="8" max="8" width="8.5703125" style="13" hidden="1" customWidth="1"/>
    <col min="9" max="9" width="6.5703125" style="123" bestFit="1" customWidth="1"/>
    <col min="10" max="10" width="4.85546875" style="13" hidden="1" customWidth="1"/>
    <col min="11" max="11" width="17.28515625" style="13" customWidth="1"/>
    <col min="12" max="12" width="6.5703125" style="13" hidden="1" customWidth="1"/>
    <col min="13" max="13" width="11.28515625" style="13" hidden="1" customWidth="1"/>
    <col min="14" max="15" width="6.5703125" style="123" hidden="1" customWidth="1"/>
    <col min="16" max="16" width="16.7109375" style="123" customWidth="1"/>
    <col min="17" max="18" width="6.5703125" style="123" hidden="1" customWidth="1"/>
    <col min="19" max="19" width="6.5703125" style="123" customWidth="1"/>
    <col min="20" max="20" width="11.42578125" style="125" bestFit="1" customWidth="1"/>
    <col min="21" max="16384" width="9.140625" style="8"/>
  </cols>
  <sheetData>
    <row r="1" spans="1:20" ht="21" x14ac:dyDescent="0.35">
      <c r="A1" s="198" t="s">
        <v>5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198"/>
      <c r="N1" s="198"/>
      <c r="O1" s="199"/>
      <c r="P1" s="199"/>
      <c r="Q1" s="199"/>
      <c r="R1" s="199"/>
      <c r="S1" s="199"/>
      <c r="T1" s="199"/>
    </row>
    <row r="2" spans="1:20" s="14" customFormat="1" ht="128.25" customHeight="1" x14ac:dyDescent="0.25">
      <c r="A2" s="46"/>
      <c r="B2" s="46"/>
      <c r="C2" s="46"/>
      <c r="D2" s="46"/>
      <c r="E2" s="182" t="s">
        <v>309</v>
      </c>
      <c r="F2" s="182"/>
      <c r="G2" s="182"/>
      <c r="H2" s="182"/>
      <c r="I2" s="182"/>
      <c r="J2" s="182" t="s">
        <v>310</v>
      </c>
      <c r="K2" s="182"/>
      <c r="L2" s="182"/>
      <c r="M2" s="182"/>
      <c r="N2" s="182"/>
      <c r="O2" s="182" t="s">
        <v>343</v>
      </c>
      <c r="P2" s="182"/>
      <c r="Q2" s="182"/>
      <c r="R2" s="182"/>
      <c r="S2" s="182"/>
      <c r="T2" s="33"/>
    </row>
    <row r="3" spans="1:20" s="13" customFormat="1" ht="129" customHeight="1" x14ac:dyDescent="0.25">
      <c r="A3" s="20" t="s">
        <v>1</v>
      </c>
      <c r="B3" s="20" t="s">
        <v>2</v>
      </c>
      <c r="C3" s="20" t="s">
        <v>7</v>
      </c>
      <c r="D3" s="20" t="s">
        <v>98</v>
      </c>
      <c r="E3" s="47" t="s">
        <v>174</v>
      </c>
      <c r="F3" s="47" t="s">
        <v>175</v>
      </c>
      <c r="G3" s="47" t="s">
        <v>176</v>
      </c>
      <c r="H3" s="48" t="s">
        <v>134</v>
      </c>
      <c r="I3" s="65" t="s">
        <v>181</v>
      </c>
      <c r="J3" s="47" t="s">
        <v>174</v>
      </c>
      <c r="K3" s="47" t="s">
        <v>175</v>
      </c>
      <c r="L3" s="47" t="s">
        <v>176</v>
      </c>
      <c r="M3" s="48" t="s">
        <v>134</v>
      </c>
      <c r="N3" s="65" t="s">
        <v>181</v>
      </c>
      <c r="O3" s="47" t="s">
        <v>174</v>
      </c>
      <c r="P3" s="47" t="s">
        <v>175</v>
      </c>
      <c r="Q3" s="47" t="s">
        <v>176</v>
      </c>
      <c r="R3" s="48" t="s">
        <v>134</v>
      </c>
      <c r="S3" s="65" t="s">
        <v>181</v>
      </c>
      <c r="T3" s="82" t="s">
        <v>18</v>
      </c>
    </row>
    <row r="4" spans="1:20" s="30" customFormat="1" ht="27.75" customHeight="1" x14ac:dyDescent="0.25">
      <c r="A4" s="3">
        <v>1</v>
      </c>
      <c r="B4" s="79" t="s">
        <v>201</v>
      </c>
      <c r="C4" s="79" t="s">
        <v>202</v>
      </c>
      <c r="D4" s="79" t="s">
        <v>99</v>
      </c>
      <c r="E4" s="3">
        <v>2</v>
      </c>
      <c r="F4" s="3">
        <v>1</v>
      </c>
      <c r="G4" s="3">
        <v>1</v>
      </c>
      <c r="H4" s="11">
        <f>200*(E4+1-F4)*G4/E4</f>
        <v>200</v>
      </c>
      <c r="I4" s="120">
        <f>ROUNDUP(H4,0)</f>
        <v>200</v>
      </c>
      <c r="J4" s="3">
        <v>1</v>
      </c>
      <c r="K4" s="3">
        <v>1</v>
      </c>
      <c r="L4" s="3">
        <v>1</v>
      </c>
      <c r="M4" s="11">
        <f>200*(J4+1-K4)*L4/J4</f>
        <v>200</v>
      </c>
      <c r="N4" s="120">
        <f>ROUNDUP(M4,0)</f>
        <v>200</v>
      </c>
      <c r="O4" s="120">
        <v>1</v>
      </c>
      <c r="P4" s="120">
        <v>1</v>
      </c>
      <c r="Q4" s="120">
        <v>1</v>
      </c>
      <c r="R4" s="11">
        <f>200*(O4+1-P4)*Q4/O4</f>
        <v>200</v>
      </c>
      <c r="S4" s="120">
        <f>ROUNDUP(R4,0)</f>
        <v>200</v>
      </c>
      <c r="T4" s="122">
        <f>SUM(I4,N4,S4)</f>
        <v>600</v>
      </c>
    </row>
    <row r="5" spans="1:20" s="30" customFormat="1" ht="27.75" customHeight="1" x14ac:dyDescent="0.25">
      <c r="A5" s="3">
        <v>2</v>
      </c>
      <c r="B5" s="81" t="s">
        <v>203</v>
      </c>
      <c r="C5" s="79" t="s">
        <v>204</v>
      </c>
      <c r="D5" s="81" t="s">
        <v>83</v>
      </c>
      <c r="E5" s="3">
        <v>2</v>
      </c>
      <c r="F5" s="3">
        <v>2</v>
      </c>
      <c r="G5" s="3">
        <v>1</v>
      </c>
      <c r="H5" s="11">
        <f>200*(E5+1-F5)*G5/E5</f>
        <v>100</v>
      </c>
      <c r="I5" s="120">
        <f>ROUNDUP(H5,0)</f>
        <v>100</v>
      </c>
      <c r="J5" s="3">
        <v>1</v>
      </c>
      <c r="K5" s="3" t="s">
        <v>50</v>
      </c>
      <c r="L5" s="3">
        <v>1</v>
      </c>
      <c r="M5" s="3">
        <v>0</v>
      </c>
      <c r="N5" s="120">
        <f t="shared" ref="N5:N7" si="0">ROUNDUP(M5,0)</f>
        <v>0</v>
      </c>
      <c r="O5" s="120">
        <v>1</v>
      </c>
      <c r="P5" s="120" t="s">
        <v>50</v>
      </c>
      <c r="Q5" s="120">
        <v>1</v>
      </c>
      <c r="R5" s="120">
        <v>0</v>
      </c>
      <c r="S5" s="120">
        <f>ROUNDUP(R5,0)</f>
        <v>0</v>
      </c>
      <c r="T5" s="122">
        <f>SUM(I5,N5,S5)</f>
        <v>100</v>
      </c>
    </row>
    <row r="6" spans="1:20" s="14" customFormat="1" hidden="1" x14ac:dyDescent="0.25">
      <c r="A6" s="40">
        <v>3</v>
      </c>
      <c r="B6" s="80" t="s">
        <v>102</v>
      </c>
      <c r="C6" s="80" t="s">
        <v>130</v>
      </c>
      <c r="D6" s="80" t="s">
        <v>99</v>
      </c>
      <c r="E6" s="40">
        <v>2</v>
      </c>
      <c r="F6" s="40" t="s">
        <v>50</v>
      </c>
      <c r="G6" s="40">
        <v>1</v>
      </c>
      <c r="H6" s="40">
        <v>0</v>
      </c>
      <c r="I6" s="120">
        <f>ROUNDUP(H6,0)</f>
        <v>0</v>
      </c>
      <c r="J6" s="3">
        <v>1</v>
      </c>
      <c r="K6" s="56" t="s">
        <v>50</v>
      </c>
      <c r="L6" s="3">
        <v>1</v>
      </c>
      <c r="M6" s="11">
        <v>0</v>
      </c>
      <c r="N6" s="120">
        <f t="shared" si="0"/>
        <v>0</v>
      </c>
      <c r="O6" s="120">
        <v>1</v>
      </c>
      <c r="P6" s="120" t="s">
        <v>50</v>
      </c>
      <c r="Q6" s="120">
        <v>1</v>
      </c>
      <c r="R6" s="120">
        <v>0</v>
      </c>
      <c r="S6" s="120">
        <f>ROUNDUP(R6,0)</f>
        <v>0</v>
      </c>
      <c r="T6" s="122">
        <f>SUM(I6,N6,S6)</f>
        <v>0</v>
      </c>
    </row>
    <row r="7" spans="1:20" s="14" customFormat="1" hidden="1" x14ac:dyDescent="0.25">
      <c r="A7" s="40">
        <v>4</v>
      </c>
      <c r="B7" s="80" t="s">
        <v>24</v>
      </c>
      <c r="C7" s="80" t="s">
        <v>26</v>
      </c>
      <c r="D7" s="80" t="s">
        <v>99</v>
      </c>
      <c r="E7" s="83">
        <v>2</v>
      </c>
      <c r="F7" s="83" t="s">
        <v>50</v>
      </c>
      <c r="G7" s="83">
        <v>1</v>
      </c>
      <c r="H7" s="11">
        <v>0</v>
      </c>
      <c r="I7" s="120">
        <f>ROUNDUP(H7,0)</f>
        <v>0</v>
      </c>
      <c r="J7" s="3">
        <v>1</v>
      </c>
      <c r="K7" s="56" t="s">
        <v>50</v>
      </c>
      <c r="L7" s="3">
        <v>1</v>
      </c>
      <c r="M7" s="11">
        <v>0</v>
      </c>
      <c r="N7" s="120">
        <f t="shared" si="0"/>
        <v>0</v>
      </c>
      <c r="O7" s="120">
        <v>1</v>
      </c>
      <c r="P7" s="120" t="s">
        <v>50</v>
      </c>
      <c r="Q7" s="120">
        <v>1</v>
      </c>
      <c r="R7" s="120">
        <v>0</v>
      </c>
      <c r="S7" s="120">
        <f>ROUNDUP(R7,0)</f>
        <v>0</v>
      </c>
      <c r="T7" s="122">
        <f>SUM(I7,N7,S7)</f>
        <v>0</v>
      </c>
    </row>
  </sheetData>
  <autoFilter ref="A3:T5"/>
  <mergeCells count="4">
    <mergeCell ref="A1:T1"/>
    <mergeCell ref="E2:I2"/>
    <mergeCell ref="J2:N2"/>
    <mergeCell ref="O2:S2"/>
  </mergeCells>
  <pageMargins left="4.642857142857143E-2" right="4.4642857142857144E-2" top="6.7708333333333329E-2" bottom="0.14895833333333333" header="0.3" footer="0.3"/>
  <pageSetup paperSize="9" scale="70" orientation="landscape" r:id="rId1"/>
  <colBreaks count="1" manualBreakCount="1">
    <brk id="21" max="3" man="1"/>
  </colBreak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B21"/>
  <sheetViews>
    <sheetView view="pageBreakPreview" zoomScale="51" zoomScaleNormal="100" zoomScaleSheetLayoutView="51" zoomScalePageLayoutView="115" workbookViewId="0">
      <selection activeCell="A2" sqref="A2:A3"/>
    </sheetView>
  </sheetViews>
  <sheetFormatPr defaultRowHeight="15" x14ac:dyDescent="0.25"/>
  <cols>
    <col min="1" max="1" width="6" style="16" customWidth="1"/>
    <col min="2" max="2" width="25.5703125" style="14" customWidth="1"/>
    <col min="3" max="3" width="13.5703125" style="16" customWidth="1"/>
    <col min="4" max="4" width="15.85546875" style="16" customWidth="1"/>
    <col min="5" max="5" width="8" style="16" hidden="1" customWidth="1"/>
    <col min="6" max="6" width="27.28515625" style="16" customWidth="1"/>
    <col min="7" max="7" width="8.85546875" style="16" hidden="1" customWidth="1"/>
    <col min="8" max="8" width="8.42578125" style="16" hidden="1" customWidth="1"/>
    <col min="9" max="9" width="21.85546875" style="127" customWidth="1"/>
    <col min="10" max="10" width="9.7109375" style="16" hidden="1" customWidth="1"/>
    <col min="11" max="11" width="17.5703125" style="29" customWidth="1"/>
    <col min="12" max="12" width="7.85546875" style="16" hidden="1" customWidth="1"/>
    <col min="13" max="13" width="11" style="16" hidden="1" customWidth="1"/>
    <col min="14" max="14" width="19.85546875" style="127" customWidth="1"/>
    <col min="15" max="15" width="12" style="127" hidden="1" customWidth="1"/>
    <col min="16" max="16" width="29.85546875" style="127" customWidth="1"/>
    <col min="17" max="18" width="12" style="127" hidden="1" customWidth="1"/>
    <col min="19" max="19" width="22.140625" style="127" customWidth="1"/>
    <col min="20" max="20" width="9.85546875" style="129" customWidth="1"/>
    <col min="21" max="24" width="9.140625" style="14"/>
    <col min="25" max="25" width="0" style="14" hidden="1" customWidth="1"/>
    <col min="26" max="30" width="9.140625" style="14"/>
    <col min="31" max="31" width="0" style="14" hidden="1" customWidth="1"/>
    <col min="32" max="16384" width="9.140625" style="14"/>
  </cols>
  <sheetData>
    <row r="1" spans="1:28" ht="20.25" x14ac:dyDescent="0.25">
      <c r="A1" s="201" t="s">
        <v>409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01"/>
      <c r="S1" s="201"/>
      <c r="T1" s="201"/>
      <c r="U1" s="35"/>
      <c r="V1" s="35"/>
      <c r="W1" s="35"/>
      <c r="X1" s="35"/>
      <c r="Y1" s="35"/>
      <c r="Z1" s="35"/>
      <c r="AA1" s="35"/>
      <c r="AB1" s="35"/>
    </row>
    <row r="2" spans="1:28" ht="155.25" customHeight="1" x14ac:dyDescent="0.25">
      <c r="A2" s="205" t="s">
        <v>1</v>
      </c>
      <c r="B2" s="207" t="s">
        <v>2</v>
      </c>
      <c r="C2" s="205" t="s">
        <v>7</v>
      </c>
      <c r="D2" s="203" t="s">
        <v>82</v>
      </c>
      <c r="E2" s="202" t="s">
        <v>309</v>
      </c>
      <c r="F2" s="202"/>
      <c r="G2" s="202"/>
      <c r="H2" s="202"/>
      <c r="I2" s="202"/>
      <c r="J2" s="202" t="s">
        <v>310</v>
      </c>
      <c r="K2" s="202"/>
      <c r="L2" s="202"/>
      <c r="M2" s="202"/>
      <c r="N2" s="202"/>
      <c r="O2" s="202" t="s">
        <v>343</v>
      </c>
      <c r="P2" s="202"/>
      <c r="Q2" s="202"/>
      <c r="R2" s="202"/>
      <c r="S2" s="202"/>
      <c r="T2" s="200" t="s">
        <v>18</v>
      </c>
      <c r="U2" s="57"/>
      <c r="V2" s="57"/>
      <c r="W2" s="57"/>
      <c r="X2" s="57"/>
      <c r="Y2" s="57"/>
      <c r="Z2" s="57"/>
      <c r="AA2" s="57"/>
      <c r="AB2" s="57"/>
    </row>
    <row r="3" spans="1:28" ht="104.25" customHeight="1" x14ac:dyDescent="0.25">
      <c r="A3" s="206"/>
      <c r="B3" s="208"/>
      <c r="C3" s="206"/>
      <c r="D3" s="204"/>
      <c r="E3" s="47" t="s">
        <v>174</v>
      </c>
      <c r="F3" s="47" t="s">
        <v>175</v>
      </c>
      <c r="G3" s="47" t="s">
        <v>176</v>
      </c>
      <c r="H3" s="48" t="s">
        <v>134</v>
      </c>
      <c r="I3" s="65" t="s">
        <v>181</v>
      </c>
      <c r="J3" s="47" t="s">
        <v>174</v>
      </c>
      <c r="K3" s="47" t="s">
        <v>175</v>
      </c>
      <c r="L3" s="47" t="s">
        <v>176</v>
      </c>
      <c r="M3" s="48" t="s">
        <v>134</v>
      </c>
      <c r="N3" s="65" t="s">
        <v>181</v>
      </c>
      <c r="O3" s="47" t="s">
        <v>174</v>
      </c>
      <c r="P3" s="47" t="s">
        <v>175</v>
      </c>
      <c r="Q3" s="47" t="s">
        <v>176</v>
      </c>
      <c r="R3" s="48" t="s">
        <v>134</v>
      </c>
      <c r="S3" s="65" t="s">
        <v>181</v>
      </c>
      <c r="T3" s="200"/>
    </row>
    <row r="4" spans="1:28" ht="68.25" customHeight="1" x14ac:dyDescent="0.25">
      <c r="A4" s="6">
        <v>1</v>
      </c>
      <c r="B4" s="23" t="s">
        <v>0</v>
      </c>
      <c r="C4" s="6" t="s">
        <v>9</v>
      </c>
      <c r="D4" s="6" t="s">
        <v>83</v>
      </c>
      <c r="E4" s="6">
        <v>8</v>
      </c>
      <c r="F4" s="6">
        <v>1</v>
      </c>
      <c r="G4" s="6">
        <v>1</v>
      </c>
      <c r="H4" s="11">
        <f>200*(E4+1-F4)*G4/E4</f>
        <v>200</v>
      </c>
      <c r="I4" s="126">
        <f t="shared" ref="I4:I21" si="0">ROUNDUP(H4,0)</f>
        <v>200</v>
      </c>
      <c r="J4" s="58">
        <v>8</v>
      </c>
      <c r="K4" s="58">
        <v>1</v>
      </c>
      <c r="L4" s="58">
        <v>1</v>
      </c>
      <c r="M4" s="11">
        <f t="shared" ref="M4:M10" si="1">200*(J4+1-K4)*L4/J4</f>
        <v>200</v>
      </c>
      <c r="N4" s="126">
        <f t="shared" ref="N4:N21" si="2">ROUNDUP(M4,0)</f>
        <v>200</v>
      </c>
      <c r="O4" s="143">
        <v>7</v>
      </c>
      <c r="P4" s="143">
        <v>1</v>
      </c>
      <c r="Q4" s="143">
        <v>1</v>
      </c>
      <c r="R4" s="11">
        <f t="shared" ref="R4" si="3">200*(O4+1-P4)*Q4/O4</f>
        <v>200</v>
      </c>
      <c r="S4" s="126">
        <f t="shared" ref="S4" si="4">ROUNDUP(R4,0)</f>
        <v>200</v>
      </c>
      <c r="T4" s="128">
        <f t="shared" ref="T4:T19" si="5">SUM(I4,N4,S4)</f>
        <v>600</v>
      </c>
    </row>
    <row r="5" spans="1:28" ht="45.75" customHeight="1" x14ac:dyDescent="0.25">
      <c r="A5" s="6">
        <v>2</v>
      </c>
      <c r="B5" s="23" t="s">
        <v>319</v>
      </c>
      <c r="C5" s="15" t="s">
        <v>13</v>
      </c>
      <c r="D5" s="15" t="s">
        <v>83</v>
      </c>
      <c r="E5" s="6">
        <v>8</v>
      </c>
      <c r="F5" s="6">
        <v>2</v>
      </c>
      <c r="G5" s="6">
        <v>1</v>
      </c>
      <c r="H5" s="11">
        <f>200*(E5+1-F5)*G5/E5</f>
        <v>175</v>
      </c>
      <c r="I5" s="126">
        <f t="shared" si="0"/>
        <v>175</v>
      </c>
      <c r="J5" s="58">
        <v>8</v>
      </c>
      <c r="K5" s="58">
        <v>2</v>
      </c>
      <c r="L5" s="58">
        <v>1</v>
      </c>
      <c r="M5" s="11">
        <f t="shared" si="1"/>
        <v>175</v>
      </c>
      <c r="N5" s="126">
        <f t="shared" si="2"/>
        <v>175</v>
      </c>
      <c r="O5" s="143">
        <v>7</v>
      </c>
      <c r="P5" s="143">
        <v>2</v>
      </c>
      <c r="Q5" s="143">
        <v>1</v>
      </c>
      <c r="R5" s="11">
        <f t="shared" ref="R5:R8" si="6">200*(O5+1-P5)*Q5/O5</f>
        <v>171.42857142857142</v>
      </c>
      <c r="S5" s="126">
        <f t="shared" ref="S5:S8" si="7">ROUNDUP(R5,0)</f>
        <v>172</v>
      </c>
      <c r="T5" s="128">
        <f t="shared" si="5"/>
        <v>522</v>
      </c>
    </row>
    <row r="6" spans="1:28" ht="45.75" customHeight="1" x14ac:dyDescent="0.25">
      <c r="A6" s="6">
        <v>3</v>
      </c>
      <c r="B6" s="23" t="s">
        <v>16</v>
      </c>
      <c r="C6" s="15" t="s">
        <v>17</v>
      </c>
      <c r="D6" s="15" t="s">
        <v>85</v>
      </c>
      <c r="E6" s="6">
        <v>8</v>
      </c>
      <c r="F6" s="6">
        <v>3</v>
      </c>
      <c r="G6" s="6">
        <v>1</v>
      </c>
      <c r="H6" s="11">
        <f>200*(E6+1-F6)*G6/E6</f>
        <v>150</v>
      </c>
      <c r="I6" s="126">
        <f t="shared" si="0"/>
        <v>150</v>
      </c>
      <c r="J6" s="58">
        <v>8</v>
      </c>
      <c r="K6" s="58">
        <v>3</v>
      </c>
      <c r="L6" s="58">
        <v>1</v>
      </c>
      <c r="M6" s="11">
        <f t="shared" si="1"/>
        <v>150</v>
      </c>
      <c r="N6" s="126">
        <f t="shared" si="2"/>
        <v>150</v>
      </c>
      <c r="O6" s="143">
        <v>7</v>
      </c>
      <c r="P6" s="143">
        <v>3</v>
      </c>
      <c r="Q6" s="143">
        <v>1</v>
      </c>
      <c r="R6" s="11">
        <f t="shared" si="6"/>
        <v>142.85714285714286</v>
      </c>
      <c r="S6" s="126">
        <f t="shared" si="7"/>
        <v>143</v>
      </c>
      <c r="T6" s="128">
        <f t="shared" si="5"/>
        <v>443</v>
      </c>
    </row>
    <row r="7" spans="1:28" ht="45.75" customHeight="1" x14ac:dyDescent="0.25">
      <c r="A7" s="6">
        <v>4</v>
      </c>
      <c r="B7" s="23" t="s">
        <v>31</v>
      </c>
      <c r="C7" s="15" t="s">
        <v>11</v>
      </c>
      <c r="D7" s="15" t="s">
        <v>96</v>
      </c>
      <c r="E7" s="6">
        <v>8</v>
      </c>
      <c r="F7" s="6">
        <v>4</v>
      </c>
      <c r="G7" s="6">
        <v>1</v>
      </c>
      <c r="H7" s="11">
        <f>200*(E7+1-F7)*G7/E7</f>
        <v>125</v>
      </c>
      <c r="I7" s="126">
        <f t="shared" si="0"/>
        <v>125</v>
      </c>
      <c r="J7" s="58">
        <v>8</v>
      </c>
      <c r="K7" s="58">
        <v>5</v>
      </c>
      <c r="L7" s="58">
        <v>1</v>
      </c>
      <c r="M7" s="11">
        <f t="shared" si="1"/>
        <v>100</v>
      </c>
      <c r="N7" s="126">
        <f t="shared" si="2"/>
        <v>100</v>
      </c>
      <c r="O7" s="143">
        <v>7</v>
      </c>
      <c r="P7" s="143">
        <v>4</v>
      </c>
      <c r="Q7" s="143">
        <v>1</v>
      </c>
      <c r="R7" s="11">
        <f t="shared" si="6"/>
        <v>114.28571428571429</v>
      </c>
      <c r="S7" s="126">
        <f t="shared" si="7"/>
        <v>115</v>
      </c>
      <c r="T7" s="128">
        <f t="shared" si="5"/>
        <v>340</v>
      </c>
    </row>
    <row r="8" spans="1:28" ht="45.75" customHeight="1" x14ac:dyDescent="0.25">
      <c r="A8" s="6">
        <v>5</v>
      </c>
      <c r="B8" s="23" t="s">
        <v>29</v>
      </c>
      <c r="C8" s="15" t="s">
        <v>12</v>
      </c>
      <c r="D8" s="15" t="s">
        <v>96</v>
      </c>
      <c r="E8" s="6">
        <v>8</v>
      </c>
      <c r="F8" s="6">
        <v>5</v>
      </c>
      <c r="G8" s="6">
        <v>1</v>
      </c>
      <c r="H8" s="11">
        <f>200*(E8+1-F8)*G8/E8</f>
        <v>100</v>
      </c>
      <c r="I8" s="126">
        <f t="shared" si="0"/>
        <v>100</v>
      </c>
      <c r="J8" s="58">
        <v>8</v>
      </c>
      <c r="K8" s="58">
        <v>6</v>
      </c>
      <c r="L8" s="58">
        <v>1</v>
      </c>
      <c r="M8" s="11">
        <f t="shared" si="1"/>
        <v>75</v>
      </c>
      <c r="N8" s="126">
        <f t="shared" si="2"/>
        <v>75</v>
      </c>
      <c r="O8" s="143">
        <v>7</v>
      </c>
      <c r="P8" s="143">
        <v>6</v>
      </c>
      <c r="Q8" s="143">
        <v>1</v>
      </c>
      <c r="R8" s="11">
        <f t="shared" si="6"/>
        <v>57.142857142857146</v>
      </c>
      <c r="S8" s="126">
        <f t="shared" si="7"/>
        <v>58</v>
      </c>
      <c r="T8" s="128">
        <f t="shared" si="5"/>
        <v>233</v>
      </c>
    </row>
    <row r="9" spans="1:28" ht="45.75" customHeight="1" x14ac:dyDescent="0.25">
      <c r="A9" s="6">
        <v>6</v>
      </c>
      <c r="B9" s="111" t="s">
        <v>320</v>
      </c>
      <c r="C9" s="5" t="s">
        <v>321</v>
      </c>
      <c r="D9" s="5" t="s">
        <v>85</v>
      </c>
      <c r="E9" s="6">
        <v>9</v>
      </c>
      <c r="F9" s="6" t="s">
        <v>50</v>
      </c>
      <c r="G9" s="6">
        <v>1</v>
      </c>
      <c r="H9" s="11">
        <v>0</v>
      </c>
      <c r="I9" s="126">
        <f t="shared" si="0"/>
        <v>0</v>
      </c>
      <c r="J9" s="5">
        <v>8</v>
      </c>
      <c r="K9" s="5">
        <v>4</v>
      </c>
      <c r="L9" s="5">
        <v>1</v>
      </c>
      <c r="M9" s="11">
        <f t="shared" si="1"/>
        <v>125</v>
      </c>
      <c r="N9" s="126">
        <f t="shared" si="2"/>
        <v>125</v>
      </c>
      <c r="O9" s="143">
        <v>7</v>
      </c>
      <c r="P9" s="143" t="s">
        <v>50</v>
      </c>
      <c r="Q9" s="143">
        <v>1</v>
      </c>
      <c r="R9" s="143">
        <v>0</v>
      </c>
      <c r="S9" s="126">
        <f t="shared" ref="S9:S10" si="8">ROUNDUP(R9,0)</f>
        <v>0</v>
      </c>
      <c r="T9" s="128">
        <f t="shared" si="5"/>
        <v>125</v>
      </c>
    </row>
    <row r="10" spans="1:28" ht="45.75" customHeight="1" x14ac:dyDescent="0.25">
      <c r="A10" s="6">
        <v>7</v>
      </c>
      <c r="B10" s="24" t="s">
        <v>51</v>
      </c>
      <c r="C10" s="15" t="s">
        <v>58</v>
      </c>
      <c r="D10" s="15" t="s">
        <v>96</v>
      </c>
      <c r="E10" s="6">
        <v>8</v>
      </c>
      <c r="F10" s="15">
        <v>7</v>
      </c>
      <c r="G10" s="6">
        <v>1</v>
      </c>
      <c r="H10" s="11">
        <f>200*(E10+1-F10)*G10/E10</f>
        <v>50</v>
      </c>
      <c r="I10" s="126">
        <f t="shared" si="0"/>
        <v>50</v>
      </c>
      <c r="J10" s="58">
        <v>8</v>
      </c>
      <c r="K10" s="58">
        <v>7</v>
      </c>
      <c r="L10" s="58">
        <v>1</v>
      </c>
      <c r="M10" s="11">
        <f t="shared" si="1"/>
        <v>50</v>
      </c>
      <c r="N10" s="126">
        <f t="shared" si="2"/>
        <v>50</v>
      </c>
      <c r="O10" s="143">
        <v>7</v>
      </c>
      <c r="P10" s="143">
        <v>5</v>
      </c>
      <c r="Q10" s="143">
        <v>1</v>
      </c>
      <c r="R10" s="11">
        <f t="shared" ref="R10" si="9">200*(O10+1-P10)*Q10/O10</f>
        <v>85.714285714285708</v>
      </c>
      <c r="S10" s="126">
        <f t="shared" si="8"/>
        <v>86</v>
      </c>
      <c r="T10" s="128">
        <f t="shared" si="5"/>
        <v>186</v>
      </c>
    </row>
    <row r="11" spans="1:28" ht="45.75" customHeight="1" x14ac:dyDescent="0.25">
      <c r="A11" s="6">
        <v>8</v>
      </c>
      <c r="B11" s="36" t="s">
        <v>139</v>
      </c>
      <c r="C11" s="15" t="s">
        <v>156</v>
      </c>
      <c r="D11" s="15" t="s">
        <v>136</v>
      </c>
      <c r="E11" s="6">
        <v>8</v>
      </c>
      <c r="F11" s="6">
        <v>6</v>
      </c>
      <c r="G11" s="6">
        <v>1</v>
      </c>
      <c r="H11" s="11">
        <f>200*(E11+1-F11)*G11/E11</f>
        <v>75</v>
      </c>
      <c r="I11" s="126">
        <f t="shared" si="0"/>
        <v>75</v>
      </c>
      <c r="J11" s="58">
        <v>8</v>
      </c>
      <c r="K11" s="59" t="s">
        <v>50</v>
      </c>
      <c r="L11" s="58">
        <v>1</v>
      </c>
      <c r="M11" s="11">
        <v>0</v>
      </c>
      <c r="N11" s="126">
        <f t="shared" si="2"/>
        <v>0</v>
      </c>
      <c r="O11" s="143">
        <v>7</v>
      </c>
      <c r="P11" s="143" t="s">
        <v>50</v>
      </c>
      <c r="Q11" s="143">
        <v>1</v>
      </c>
      <c r="R11" s="143">
        <v>0</v>
      </c>
      <c r="S11" s="126">
        <f t="shared" ref="S11:S13" si="10">ROUNDUP(R11,0)</f>
        <v>0</v>
      </c>
      <c r="T11" s="128">
        <f t="shared" si="5"/>
        <v>75</v>
      </c>
    </row>
    <row r="12" spans="1:28" ht="45.75" customHeight="1" x14ac:dyDescent="0.25">
      <c r="A12" s="6">
        <v>9</v>
      </c>
      <c r="B12" s="36" t="s">
        <v>119</v>
      </c>
      <c r="C12" s="15" t="s">
        <v>121</v>
      </c>
      <c r="D12" s="15" t="s">
        <v>83</v>
      </c>
      <c r="E12" s="15">
        <v>8</v>
      </c>
      <c r="F12" s="15">
        <v>8</v>
      </c>
      <c r="G12" s="15">
        <v>1</v>
      </c>
      <c r="H12" s="11">
        <f>200*(E12+1-F12)*G12/E12</f>
        <v>25</v>
      </c>
      <c r="I12" s="126">
        <f t="shared" si="0"/>
        <v>25</v>
      </c>
      <c r="J12" s="58">
        <v>8</v>
      </c>
      <c r="K12" s="59" t="s">
        <v>50</v>
      </c>
      <c r="L12" s="58">
        <v>1</v>
      </c>
      <c r="M12" s="11">
        <v>0</v>
      </c>
      <c r="N12" s="126">
        <f t="shared" si="2"/>
        <v>0</v>
      </c>
      <c r="O12" s="143">
        <v>7</v>
      </c>
      <c r="P12" s="143" t="s">
        <v>50</v>
      </c>
      <c r="Q12" s="143">
        <v>1</v>
      </c>
      <c r="R12" s="143">
        <v>0</v>
      </c>
      <c r="S12" s="126">
        <f t="shared" si="10"/>
        <v>0</v>
      </c>
      <c r="T12" s="128">
        <f t="shared" si="5"/>
        <v>25</v>
      </c>
    </row>
    <row r="13" spans="1:28" ht="44.25" customHeight="1" x14ac:dyDescent="0.25">
      <c r="A13" s="6">
        <v>10</v>
      </c>
      <c r="B13" s="111" t="s">
        <v>322</v>
      </c>
      <c r="C13" s="5" t="s">
        <v>323</v>
      </c>
      <c r="D13" s="3" t="s">
        <v>83</v>
      </c>
      <c r="E13" s="6">
        <v>10</v>
      </c>
      <c r="F13" s="6" t="s">
        <v>50</v>
      </c>
      <c r="G13" s="6">
        <v>1</v>
      </c>
      <c r="H13" s="11">
        <v>0</v>
      </c>
      <c r="I13" s="126">
        <f t="shared" si="0"/>
        <v>0</v>
      </c>
      <c r="J13" s="3">
        <v>8</v>
      </c>
      <c r="K13" s="3">
        <v>8</v>
      </c>
      <c r="L13" s="3">
        <v>1</v>
      </c>
      <c r="M13" s="11">
        <f>200*(J13+1-K13)*L13/J13</f>
        <v>25</v>
      </c>
      <c r="N13" s="126">
        <f t="shared" si="2"/>
        <v>25</v>
      </c>
      <c r="O13" s="143">
        <v>7</v>
      </c>
      <c r="P13" s="143">
        <v>7</v>
      </c>
      <c r="Q13" s="143">
        <v>1</v>
      </c>
      <c r="R13" s="11">
        <f t="shared" ref="R13" si="11">200*(O13+1-P13)*Q13/O13</f>
        <v>28.571428571428573</v>
      </c>
      <c r="S13" s="126">
        <f t="shared" si="10"/>
        <v>29</v>
      </c>
      <c r="T13" s="128">
        <f t="shared" si="5"/>
        <v>54</v>
      </c>
    </row>
    <row r="14" spans="1:28" ht="44.25" hidden="1" customHeight="1" x14ac:dyDescent="0.25">
      <c r="A14" s="6">
        <v>11</v>
      </c>
      <c r="B14" s="23" t="s">
        <v>153</v>
      </c>
      <c r="C14" s="15" t="s">
        <v>19</v>
      </c>
      <c r="D14" s="15" t="s">
        <v>97</v>
      </c>
      <c r="E14" s="6">
        <v>8</v>
      </c>
      <c r="F14" s="6" t="s">
        <v>50</v>
      </c>
      <c r="G14" s="6">
        <v>1</v>
      </c>
      <c r="H14" s="11">
        <v>0</v>
      </c>
      <c r="I14" s="126">
        <f t="shared" si="0"/>
        <v>0</v>
      </c>
      <c r="J14" s="58">
        <v>8</v>
      </c>
      <c r="K14" s="59" t="s">
        <v>50</v>
      </c>
      <c r="L14" s="58">
        <v>1</v>
      </c>
      <c r="M14" s="11">
        <v>0</v>
      </c>
      <c r="N14" s="126">
        <f t="shared" si="2"/>
        <v>0</v>
      </c>
      <c r="O14" s="143">
        <v>7</v>
      </c>
      <c r="P14" s="143" t="s">
        <v>50</v>
      </c>
      <c r="Q14" s="143">
        <v>1</v>
      </c>
      <c r="R14" s="143">
        <v>0</v>
      </c>
      <c r="S14" s="126">
        <f t="shared" ref="S14:S21" si="12">ROUNDUP(R14,0)</f>
        <v>0</v>
      </c>
      <c r="T14" s="128">
        <f t="shared" si="5"/>
        <v>0</v>
      </c>
    </row>
    <row r="15" spans="1:28" ht="37.5" hidden="1" customHeight="1" x14ac:dyDescent="0.25">
      <c r="A15" s="6">
        <v>12</v>
      </c>
      <c r="B15" s="23" t="s">
        <v>30</v>
      </c>
      <c r="C15" s="15" t="s">
        <v>20</v>
      </c>
      <c r="D15" s="15" t="s">
        <v>88</v>
      </c>
      <c r="E15" s="6">
        <v>8</v>
      </c>
      <c r="F15" s="6" t="s">
        <v>50</v>
      </c>
      <c r="G15" s="6">
        <v>1</v>
      </c>
      <c r="H15" s="11">
        <v>0</v>
      </c>
      <c r="I15" s="126">
        <f t="shared" si="0"/>
        <v>0</v>
      </c>
      <c r="J15" s="58">
        <v>8</v>
      </c>
      <c r="K15" s="59" t="s">
        <v>50</v>
      </c>
      <c r="L15" s="58">
        <v>1</v>
      </c>
      <c r="M15" s="11">
        <v>0</v>
      </c>
      <c r="N15" s="126">
        <f t="shared" si="2"/>
        <v>0</v>
      </c>
      <c r="O15" s="143">
        <v>7</v>
      </c>
      <c r="P15" s="143" t="s">
        <v>50</v>
      </c>
      <c r="Q15" s="143">
        <v>1</v>
      </c>
      <c r="R15" s="143">
        <v>0</v>
      </c>
      <c r="S15" s="126">
        <f t="shared" si="12"/>
        <v>0</v>
      </c>
      <c r="T15" s="128">
        <f t="shared" si="5"/>
        <v>0</v>
      </c>
    </row>
    <row r="16" spans="1:28" ht="37.5" hidden="1" customHeight="1" x14ac:dyDescent="0.25">
      <c r="A16" s="6">
        <v>13</v>
      </c>
      <c r="B16" s="23" t="s">
        <v>28</v>
      </c>
      <c r="C16" s="15" t="s">
        <v>10</v>
      </c>
      <c r="D16" s="15" t="s">
        <v>96</v>
      </c>
      <c r="E16" s="6">
        <v>8</v>
      </c>
      <c r="F16" s="6" t="s">
        <v>50</v>
      </c>
      <c r="G16" s="6">
        <v>1</v>
      </c>
      <c r="H16" s="11">
        <v>0</v>
      </c>
      <c r="I16" s="126">
        <f t="shared" si="0"/>
        <v>0</v>
      </c>
      <c r="J16" s="58">
        <v>8</v>
      </c>
      <c r="K16" s="59" t="s">
        <v>50</v>
      </c>
      <c r="L16" s="58">
        <v>1</v>
      </c>
      <c r="M16" s="11">
        <v>0</v>
      </c>
      <c r="N16" s="126">
        <f t="shared" si="2"/>
        <v>0</v>
      </c>
      <c r="O16" s="143">
        <v>7</v>
      </c>
      <c r="P16" s="143" t="s">
        <v>50</v>
      </c>
      <c r="Q16" s="143">
        <v>1</v>
      </c>
      <c r="R16" s="143">
        <v>0</v>
      </c>
      <c r="S16" s="126">
        <f t="shared" si="12"/>
        <v>0</v>
      </c>
      <c r="T16" s="128">
        <f t="shared" si="5"/>
        <v>0</v>
      </c>
    </row>
    <row r="17" spans="1:20" ht="37.5" hidden="1" customHeight="1" x14ac:dyDescent="0.25">
      <c r="A17" s="6">
        <v>14</v>
      </c>
      <c r="B17" s="36" t="s">
        <v>140</v>
      </c>
      <c r="C17" s="15" t="s">
        <v>157</v>
      </c>
      <c r="D17" s="15" t="s">
        <v>93</v>
      </c>
      <c r="E17" s="6">
        <v>8</v>
      </c>
      <c r="F17" s="6" t="s">
        <v>50</v>
      </c>
      <c r="G17" s="6">
        <v>1</v>
      </c>
      <c r="H17" s="11">
        <v>0</v>
      </c>
      <c r="I17" s="126">
        <f t="shared" si="0"/>
        <v>0</v>
      </c>
      <c r="J17" s="58">
        <v>8</v>
      </c>
      <c r="K17" s="59" t="s">
        <v>50</v>
      </c>
      <c r="L17" s="58">
        <v>1</v>
      </c>
      <c r="M17" s="11">
        <v>0</v>
      </c>
      <c r="N17" s="126">
        <f t="shared" si="2"/>
        <v>0</v>
      </c>
      <c r="O17" s="143">
        <v>7</v>
      </c>
      <c r="P17" s="143" t="s">
        <v>50</v>
      </c>
      <c r="Q17" s="143">
        <v>1</v>
      </c>
      <c r="R17" s="143">
        <v>0</v>
      </c>
      <c r="S17" s="126">
        <f t="shared" si="12"/>
        <v>0</v>
      </c>
      <c r="T17" s="128">
        <f t="shared" si="5"/>
        <v>0</v>
      </c>
    </row>
    <row r="18" spans="1:20" ht="37.5" hidden="1" customHeight="1" x14ac:dyDescent="0.25">
      <c r="A18" s="6">
        <v>15</v>
      </c>
      <c r="B18" s="36" t="s">
        <v>123</v>
      </c>
      <c r="C18" s="15" t="s">
        <v>127</v>
      </c>
      <c r="D18" s="15" t="s">
        <v>83</v>
      </c>
      <c r="E18" s="6">
        <v>8</v>
      </c>
      <c r="F18" s="6" t="s">
        <v>50</v>
      </c>
      <c r="G18" s="6">
        <v>1</v>
      </c>
      <c r="H18" s="11">
        <v>0</v>
      </c>
      <c r="I18" s="126">
        <f t="shared" si="0"/>
        <v>0</v>
      </c>
      <c r="J18" s="58">
        <v>8</v>
      </c>
      <c r="K18" s="59" t="s">
        <v>50</v>
      </c>
      <c r="L18" s="58">
        <v>1</v>
      </c>
      <c r="M18" s="11">
        <v>0</v>
      </c>
      <c r="N18" s="126">
        <f t="shared" si="2"/>
        <v>0</v>
      </c>
      <c r="O18" s="143">
        <v>7</v>
      </c>
      <c r="P18" s="143" t="s">
        <v>50</v>
      </c>
      <c r="Q18" s="143">
        <v>1</v>
      </c>
      <c r="R18" s="143">
        <v>0</v>
      </c>
      <c r="S18" s="126">
        <f t="shared" si="12"/>
        <v>0</v>
      </c>
      <c r="T18" s="128">
        <f t="shared" si="5"/>
        <v>0</v>
      </c>
    </row>
    <row r="19" spans="1:20" s="84" customFormat="1" ht="28.5" hidden="1" customHeight="1" x14ac:dyDescent="0.25">
      <c r="A19" s="6">
        <v>16</v>
      </c>
      <c r="B19" s="36" t="s">
        <v>124</v>
      </c>
      <c r="C19" s="15" t="s">
        <v>129</v>
      </c>
      <c r="D19" s="15" t="s">
        <v>85</v>
      </c>
      <c r="E19" s="6">
        <v>8</v>
      </c>
      <c r="F19" s="6" t="s">
        <v>50</v>
      </c>
      <c r="G19" s="6">
        <v>1</v>
      </c>
      <c r="H19" s="11">
        <v>0</v>
      </c>
      <c r="I19" s="126">
        <f t="shared" si="0"/>
        <v>0</v>
      </c>
      <c r="J19" s="58">
        <v>8</v>
      </c>
      <c r="K19" s="59" t="s">
        <v>50</v>
      </c>
      <c r="L19" s="58">
        <v>1</v>
      </c>
      <c r="M19" s="11">
        <v>0</v>
      </c>
      <c r="N19" s="126">
        <f t="shared" si="2"/>
        <v>0</v>
      </c>
      <c r="O19" s="143">
        <v>7</v>
      </c>
      <c r="P19" s="143" t="s">
        <v>50</v>
      </c>
      <c r="Q19" s="143">
        <v>1</v>
      </c>
      <c r="R19" s="143">
        <v>0</v>
      </c>
      <c r="S19" s="126">
        <f t="shared" si="12"/>
        <v>0</v>
      </c>
      <c r="T19" s="128">
        <f t="shared" si="5"/>
        <v>0</v>
      </c>
    </row>
    <row r="20" spans="1:20" ht="32.25" hidden="1" customHeight="1" x14ac:dyDescent="0.25">
      <c r="A20" s="6">
        <v>17</v>
      </c>
      <c r="B20" s="36" t="s">
        <v>141</v>
      </c>
      <c r="C20" s="15" t="s">
        <v>19</v>
      </c>
      <c r="D20" s="15" t="s">
        <v>93</v>
      </c>
      <c r="E20" s="6">
        <v>8</v>
      </c>
      <c r="F20" s="6" t="s">
        <v>50</v>
      </c>
      <c r="G20" s="6">
        <v>1</v>
      </c>
      <c r="H20" s="11">
        <v>0</v>
      </c>
      <c r="I20" s="126">
        <f t="shared" si="0"/>
        <v>0</v>
      </c>
      <c r="J20" s="58">
        <v>8</v>
      </c>
      <c r="K20" s="59" t="s">
        <v>50</v>
      </c>
      <c r="L20" s="58">
        <v>1</v>
      </c>
      <c r="M20" s="11">
        <v>0</v>
      </c>
      <c r="N20" s="126">
        <f t="shared" si="2"/>
        <v>0</v>
      </c>
      <c r="O20" s="143">
        <v>7</v>
      </c>
      <c r="P20" s="143" t="s">
        <v>50</v>
      </c>
      <c r="Q20" s="143">
        <v>1</v>
      </c>
      <c r="R20" s="143">
        <v>0</v>
      </c>
      <c r="S20" s="126">
        <f t="shared" si="12"/>
        <v>0</v>
      </c>
      <c r="T20" s="128">
        <f t="shared" ref="T20" si="13">SUM(I20,N20)</f>
        <v>0</v>
      </c>
    </row>
    <row r="21" spans="1:20" ht="31.5" hidden="1" customHeight="1" x14ac:dyDescent="0.25">
      <c r="A21" s="6">
        <v>18</v>
      </c>
      <c r="B21" s="36" t="s">
        <v>125</v>
      </c>
      <c r="C21" s="15" t="s">
        <v>128</v>
      </c>
      <c r="D21" s="15" t="s">
        <v>126</v>
      </c>
      <c r="E21" s="6">
        <v>8</v>
      </c>
      <c r="F21" s="6" t="s">
        <v>50</v>
      </c>
      <c r="G21" s="6">
        <v>1</v>
      </c>
      <c r="H21" s="11">
        <v>0</v>
      </c>
      <c r="I21" s="126">
        <f t="shared" si="0"/>
        <v>0</v>
      </c>
      <c r="J21" s="58">
        <v>8</v>
      </c>
      <c r="K21" s="59" t="s">
        <v>50</v>
      </c>
      <c r="L21" s="58">
        <v>1</v>
      </c>
      <c r="M21" s="11">
        <v>0</v>
      </c>
      <c r="N21" s="126">
        <f t="shared" si="2"/>
        <v>0</v>
      </c>
      <c r="O21" s="143">
        <v>7</v>
      </c>
      <c r="P21" s="143" t="s">
        <v>50</v>
      </c>
      <c r="Q21" s="143">
        <v>1</v>
      </c>
      <c r="R21" s="143">
        <v>0</v>
      </c>
      <c r="S21" s="126">
        <f t="shared" si="12"/>
        <v>0</v>
      </c>
      <c r="T21" s="128">
        <f>SUM(I21,N21,S21)</f>
        <v>0</v>
      </c>
    </row>
  </sheetData>
  <autoFilter ref="A3:T21">
    <sortState ref="A5:T21">
      <sortCondition descending="1" ref="T3:T21"/>
    </sortState>
  </autoFilter>
  <sortState ref="A3:AN16">
    <sortCondition ref="T3:T16"/>
  </sortState>
  <mergeCells count="9">
    <mergeCell ref="T2:T3"/>
    <mergeCell ref="A1:T1"/>
    <mergeCell ref="E2:I2"/>
    <mergeCell ref="J2:N2"/>
    <mergeCell ref="D2:D3"/>
    <mergeCell ref="C2:C3"/>
    <mergeCell ref="B2:B3"/>
    <mergeCell ref="A2:A3"/>
    <mergeCell ref="O2:S2"/>
  </mergeCells>
  <pageMargins left="0.15625" right="0.10416666666666667" top="0.16666666666666666" bottom="0.21354166666666666" header="0.3" footer="0.3"/>
  <pageSetup paperSize="9" scale="60" fitToWidth="0" fitToHeight="0" orientation="landscape" r:id="rId1"/>
  <colBreaks count="1" manualBreakCount="1">
    <brk id="20" max="1048575" man="1"/>
  </colBreaks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B36"/>
  <sheetViews>
    <sheetView view="pageBreakPreview" zoomScale="68" zoomScaleNormal="85" zoomScaleSheetLayoutView="68" zoomScalePageLayoutView="55" workbookViewId="0">
      <selection activeCell="AA29" sqref="AA29"/>
    </sheetView>
  </sheetViews>
  <sheetFormatPr defaultRowHeight="15" x14ac:dyDescent="0.25"/>
  <cols>
    <col min="1" max="1" width="6" style="13" customWidth="1"/>
    <col min="2" max="2" width="23.42578125" style="8" customWidth="1"/>
    <col min="3" max="4" width="12.42578125" style="13" customWidth="1"/>
    <col min="5" max="5" width="12.140625" style="13" hidden="1" customWidth="1"/>
    <col min="6" max="6" width="22.7109375" style="13" customWidth="1"/>
    <col min="7" max="7" width="12.140625" style="13" hidden="1" customWidth="1"/>
    <col min="8" max="8" width="9.5703125" style="13" hidden="1" customWidth="1"/>
    <col min="9" max="9" width="20.28515625" style="123" customWidth="1"/>
    <col min="10" max="10" width="10.140625" style="13" hidden="1" customWidth="1"/>
    <col min="11" max="11" width="7.5703125" style="13" customWidth="1"/>
    <col min="12" max="12" width="12.5703125" style="13" hidden="1" customWidth="1"/>
    <col min="13" max="13" width="8.5703125" style="13" hidden="1" customWidth="1"/>
    <col min="14" max="14" width="21.7109375" style="123" customWidth="1"/>
    <col min="15" max="15" width="10.140625" style="123" hidden="1" customWidth="1"/>
    <col min="16" max="16" width="19.5703125" style="123" customWidth="1"/>
    <col min="17" max="19" width="10.140625" style="123" hidden="1" customWidth="1"/>
    <col min="20" max="20" width="12.7109375" style="130" customWidth="1"/>
    <col min="21" max="31" width="9.140625" style="8"/>
    <col min="32" max="32" width="0" style="8" hidden="1" customWidth="1"/>
    <col min="33" max="16384" width="9.140625" style="8"/>
  </cols>
  <sheetData>
    <row r="1" spans="1:28" ht="21" x14ac:dyDescent="0.35">
      <c r="A1" s="209" t="s">
        <v>32</v>
      </c>
      <c r="B1" s="209"/>
      <c r="C1" s="209"/>
      <c r="D1" s="209"/>
      <c r="E1" s="209"/>
      <c r="F1" s="209"/>
      <c r="G1" s="209"/>
      <c r="H1" s="209"/>
      <c r="I1" s="209"/>
      <c r="J1" s="209"/>
      <c r="K1" s="209"/>
      <c r="L1" s="209"/>
      <c r="M1" s="209"/>
      <c r="N1" s="209"/>
      <c r="O1" s="209"/>
      <c r="P1" s="209"/>
      <c r="Q1" s="209"/>
      <c r="R1" s="209"/>
      <c r="S1" s="209"/>
      <c r="T1" s="209"/>
      <c r="U1" s="7"/>
      <c r="V1" s="7"/>
      <c r="W1" s="7"/>
      <c r="X1" s="7"/>
      <c r="Y1" s="7"/>
      <c r="Z1" s="7"/>
      <c r="AA1" s="7"/>
      <c r="AB1" s="7"/>
    </row>
    <row r="2" spans="1:28" s="14" customFormat="1" ht="141.75" customHeight="1" x14ac:dyDescent="0.25">
      <c r="A2" s="210" t="s">
        <v>1</v>
      </c>
      <c r="B2" s="211" t="s">
        <v>2</v>
      </c>
      <c r="C2" s="210" t="s">
        <v>7</v>
      </c>
      <c r="D2" s="210" t="s">
        <v>82</v>
      </c>
      <c r="E2" s="202" t="s">
        <v>309</v>
      </c>
      <c r="F2" s="202"/>
      <c r="G2" s="202"/>
      <c r="H2" s="202"/>
      <c r="I2" s="202"/>
      <c r="J2" s="202" t="s">
        <v>310</v>
      </c>
      <c r="K2" s="202"/>
      <c r="L2" s="202"/>
      <c r="M2" s="202"/>
      <c r="N2" s="202"/>
      <c r="O2" s="202" t="s">
        <v>343</v>
      </c>
      <c r="P2" s="202"/>
      <c r="Q2" s="202"/>
      <c r="R2" s="202"/>
      <c r="S2" s="202"/>
      <c r="T2" s="212" t="s">
        <v>18</v>
      </c>
      <c r="U2" s="57"/>
      <c r="V2" s="57"/>
      <c r="W2" s="57"/>
      <c r="X2" s="57"/>
      <c r="Y2" s="57"/>
      <c r="Z2" s="57"/>
      <c r="AA2" s="57"/>
      <c r="AB2" s="57"/>
    </row>
    <row r="3" spans="1:28" ht="108" customHeight="1" x14ac:dyDescent="0.25">
      <c r="A3" s="210"/>
      <c r="B3" s="211"/>
      <c r="C3" s="210"/>
      <c r="D3" s="210"/>
      <c r="E3" s="47" t="s">
        <v>174</v>
      </c>
      <c r="F3" s="47" t="s">
        <v>175</v>
      </c>
      <c r="G3" s="47" t="s">
        <v>176</v>
      </c>
      <c r="H3" s="48" t="s">
        <v>134</v>
      </c>
      <c r="I3" s="65" t="s">
        <v>181</v>
      </c>
      <c r="J3" s="47" t="s">
        <v>174</v>
      </c>
      <c r="K3" s="47" t="s">
        <v>175</v>
      </c>
      <c r="L3" s="47" t="s">
        <v>176</v>
      </c>
      <c r="M3" s="48" t="s">
        <v>134</v>
      </c>
      <c r="N3" s="65" t="s">
        <v>181</v>
      </c>
      <c r="O3" s="47" t="s">
        <v>174</v>
      </c>
      <c r="P3" s="47" t="s">
        <v>175</v>
      </c>
      <c r="Q3" s="47" t="s">
        <v>176</v>
      </c>
      <c r="R3" s="48" t="s">
        <v>134</v>
      </c>
      <c r="S3" s="65" t="s">
        <v>181</v>
      </c>
      <c r="T3" s="213"/>
    </row>
    <row r="4" spans="1:28" ht="25.5" customHeight="1" x14ac:dyDescent="0.25">
      <c r="A4" s="10">
        <v>1</v>
      </c>
      <c r="B4" s="9" t="s">
        <v>27</v>
      </c>
      <c r="C4" s="3" t="s">
        <v>21</v>
      </c>
      <c r="D4" s="3" t="s">
        <v>86</v>
      </c>
      <c r="E4" s="10">
        <v>1</v>
      </c>
      <c r="F4" s="10">
        <v>1</v>
      </c>
      <c r="G4" s="10">
        <v>1</v>
      </c>
      <c r="H4" s="11">
        <f>200*(E4+1-F4)*G4/E4</f>
        <v>200</v>
      </c>
      <c r="I4" s="61">
        <f>ROUNDUP(H4,0)</f>
        <v>200</v>
      </c>
      <c r="J4" s="11">
        <v>2</v>
      </c>
      <c r="K4" s="11">
        <v>1</v>
      </c>
      <c r="L4" s="11">
        <v>1</v>
      </c>
      <c r="M4" s="11">
        <f>200*(J4+1-K4)*L4/J4</f>
        <v>200</v>
      </c>
      <c r="N4" s="61">
        <f>ROUNDUP(M4,0)</f>
        <v>200</v>
      </c>
      <c r="O4" s="138">
        <v>2</v>
      </c>
      <c r="P4" s="138">
        <v>1</v>
      </c>
      <c r="Q4" s="138">
        <v>1</v>
      </c>
      <c r="R4" s="11">
        <f>200*(O4+1-P4)*Q4/O4</f>
        <v>200</v>
      </c>
      <c r="S4" s="138">
        <f>ROUNDUP(R4,0)</f>
        <v>200</v>
      </c>
      <c r="T4" s="61">
        <f>SUM(I4,N4,S4)</f>
        <v>600</v>
      </c>
    </row>
    <row r="5" spans="1:28" ht="25.5" customHeight="1" x14ac:dyDescent="0.25">
      <c r="A5" s="10">
        <v>2</v>
      </c>
      <c r="B5" s="12" t="s">
        <v>332</v>
      </c>
      <c r="C5" s="1" t="s">
        <v>333</v>
      </c>
      <c r="D5" s="1" t="s">
        <v>89</v>
      </c>
      <c r="E5" s="1">
        <v>1</v>
      </c>
      <c r="F5" s="1" t="s">
        <v>50</v>
      </c>
      <c r="G5" s="1">
        <v>1</v>
      </c>
      <c r="H5" s="1">
        <v>0</v>
      </c>
      <c r="I5" s="61">
        <f>ROUNDUP(H5,0)</f>
        <v>0</v>
      </c>
      <c r="J5" s="1">
        <v>2</v>
      </c>
      <c r="K5" s="1">
        <v>2</v>
      </c>
      <c r="L5" s="1">
        <v>1</v>
      </c>
      <c r="M5" s="11">
        <f>200*(J5+1-K5)*L5/J5</f>
        <v>100</v>
      </c>
      <c r="N5" s="61">
        <f>ROUNDUP(M5,0)</f>
        <v>100</v>
      </c>
      <c r="O5" s="138">
        <v>2</v>
      </c>
      <c r="P5" s="138">
        <v>2</v>
      </c>
      <c r="Q5" s="138">
        <v>1</v>
      </c>
      <c r="R5" s="11">
        <f>200*(O5+1-P5)*Q5/O5</f>
        <v>100</v>
      </c>
      <c r="S5" s="138">
        <f>ROUNDUP(R5,0)</f>
        <v>100</v>
      </c>
      <c r="T5" s="61">
        <f>SUM(I5,N5,S5)</f>
        <v>200</v>
      </c>
    </row>
    <row r="6" spans="1:28" ht="24.75" hidden="1" customHeight="1" x14ac:dyDescent="0.25">
      <c r="A6" s="10">
        <v>3</v>
      </c>
      <c r="B6" s="12" t="s">
        <v>135</v>
      </c>
      <c r="C6" s="1" t="s">
        <v>137</v>
      </c>
      <c r="D6" s="1" t="s">
        <v>136</v>
      </c>
      <c r="E6" s="1">
        <v>1</v>
      </c>
      <c r="F6" s="1" t="s">
        <v>50</v>
      </c>
      <c r="G6" s="1">
        <v>1</v>
      </c>
      <c r="H6" s="11">
        <v>0</v>
      </c>
      <c r="I6" s="61">
        <f>ROUNDUP(H6,0)</f>
        <v>0</v>
      </c>
      <c r="J6" s="11">
        <v>2</v>
      </c>
      <c r="K6" s="11" t="s">
        <v>50</v>
      </c>
      <c r="L6" s="11">
        <v>1</v>
      </c>
      <c r="M6" s="11">
        <v>0</v>
      </c>
      <c r="N6" s="61">
        <f>ROUNDUP(M6,0)</f>
        <v>0</v>
      </c>
      <c r="O6" s="138">
        <v>2</v>
      </c>
      <c r="P6" s="138" t="s">
        <v>50</v>
      </c>
      <c r="Q6" s="138">
        <v>1</v>
      </c>
      <c r="R6" s="11">
        <v>0</v>
      </c>
      <c r="S6" s="138">
        <f>ROUNDUP(R6,0)</f>
        <v>0</v>
      </c>
      <c r="T6" s="61">
        <f>SUM(I6,N6,S6)</f>
        <v>0</v>
      </c>
    </row>
    <row r="15" spans="1:28" x14ac:dyDescent="0.25">
      <c r="C15" s="8"/>
      <c r="D15" s="8"/>
      <c r="E15" s="8"/>
      <c r="F15" s="8"/>
      <c r="G15" s="8"/>
      <c r="H15" s="8"/>
      <c r="I15" s="125"/>
      <c r="J15" s="8"/>
      <c r="K15" s="8"/>
      <c r="L15" s="8"/>
      <c r="M15" s="8"/>
      <c r="N15" s="125"/>
      <c r="O15" s="125"/>
      <c r="P15" s="125"/>
      <c r="Q15" s="125"/>
      <c r="R15" s="125"/>
      <c r="S15" s="125"/>
      <c r="T15" s="125"/>
    </row>
    <row r="16" spans="1:28" x14ac:dyDescent="0.25">
      <c r="C16" s="8"/>
      <c r="D16" s="8"/>
      <c r="E16" s="8"/>
      <c r="F16" s="8"/>
      <c r="G16" s="8"/>
      <c r="H16" s="8"/>
      <c r="I16" s="125"/>
      <c r="J16" s="8"/>
      <c r="K16" s="8"/>
      <c r="L16" s="8"/>
      <c r="M16" s="8"/>
      <c r="N16" s="125"/>
      <c r="O16" s="125"/>
      <c r="P16" s="125"/>
      <c r="Q16" s="125"/>
      <c r="R16" s="125"/>
      <c r="S16" s="125"/>
      <c r="T16" s="125"/>
    </row>
    <row r="17" spans="3:20" x14ac:dyDescent="0.25">
      <c r="C17" s="8"/>
      <c r="D17" s="8"/>
      <c r="E17" s="8"/>
      <c r="F17" s="8"/>
      <c r="G17" s="8"/>
      <c r="H17" s="8"/>
      <c r="I17" s="125"/>
      <c r="J17" s="8"/>
      <c r="K17" s="8"/>
      <c r="L17" s="8"/>
      <c r="M17" s="8"/>
      <c r="N17" s="125"/>
      <c r="O17" s="125"/>
      <c r="P17" s="125"/>
      <c r="Q17" s="125"/>
      <c r="R17" s="125"/>
      <c r="S17" s="125"/>
      <c r="T17" s="125"/>
    </row>
    <row r="18" spans="3:20" x14ac:dyDescent="0.25">
      <c r="C18" s="8"/>
      <c r="D18" s="8"/>
      <c r="E18" s="8"/>
      <c r="F18" s="8"/>
      <c r="G18" s="8"/>
      <c r="H18" s="8"/>
      <c r="I18" s="125"/>
      <c r="J18" s="8"/>
      <c r="K18" s="8"/>
      <c r="L18" s="8"/>
      <c r="M18" s="8"/>
      <c r="N18" s="125"/>
      <c r="O18" s="125"/>
      <c r="P18" s="125"/>
      <c r="Q18" s="125"/>
      <c r="R18" s="125"/>
      <c r="S18" s="125"/>
      <c r="T18" s="125"/>
    </row>
    <row r="19" spans="3:20" x14ac:dyDescent="0.25">
      <c r="C19" s="8"/>
      <c r="D19" s="8"/>
      <c r="E19" s="8"/>
      <c r="F19" s="8"/>
      <c r="G19" s="8"/>
      <c r="H19" s="8"/>
      <c r="I19" s="125"/>
      <c r="J19" s="8"/>
      <c r="K19" s="8"/>
      <c r="L19" s="8"/>
      <c r="M19" s="8"/>
      <c r="N19" s="125"/>
      <c r="O19" s="125"/>
      <c r="P19" s="125"/>
      <c r="Q19" s="125"/>
      <c r="R19" s="125"/>
      <c r="S19" s="125"/>
      <c r="T19" s="125"/>
    </row>
    <row r="20" spans="3:20" x14ac:dyDescent="0.25">
      <c r="C20" s="8"/>
      <c r="D20" s="8"/>
      <c r="E20" s="8"/>
      <c r="F20" s="8"/>
      <c r="G20" s="8"/>
      <c r="H20" s="8"/>
      <c r="I20" s="125"/>
      <c r="J20" s="8"/>
      <c r="K20" s="8"/>
      <c r="L20" s="8"/>
      <c r="M20" s="8"/>
      <c r="N20" s="125"/>
      <c r="O20" s="125"/>
      <c r="P20" s="125"/>
      <c r="Q20" s="125"/>
      <c r="R20" s="125"/>
      <c r="S20" s="125"/>
      <c r="T20" s="125"/>
    </row>
    <row r="21" spans="3:20" x14ac:dyDescent="0.25">
      <c r="C21" s="8"/>
      <c r="D21" s="8"/>
      <c r="E21" s="8"/>
      <c r="F21" s="8"/>
      <c r="G21" s="8"/>
      <c r="H21" s="8"/>
      <c r="I21" s="125"/>
      <c r="J21" s="8"/>
      <c r="K21" s="8"/>
      <c r="L21" s="8"/>
      <c r="M21" s="8"/>
      <c r="N21" s="125"/>
      <c r="O21" s="125"/>
      <c r="P21" s="125"/>
      <c r="Q21" s="125"/>
      <c r="R21" s="125"/>
      <c r="S21" s="125"/>
      <c r="T21" s="125"/>
    </row>
    <row r="22" spans="3:20" x14ac:dyDescent="0.25">
      <c r="C22" s="8"/>
      <c r="D22" s="8"/>
      <c r="E22" s="8"/>
      <c r="F22" s="8"/>
      <c r="G22" s="8"/>
      <c r="H22" s="8"/>
      <c r="I22" s="125"/>
      <c r="J22" s="8"/>
      <c r="K22" s="8"/>
      <c r="L22" s="8"/>
      <c r="M22" s="8"/>
      <c r="N22" s="125"/>
      <c r="O22" s="125"/>
      <c r="P22" s="125"/>
      <c r="Q22" s="125"/>
      <c r="R22" s="125"/>
      <c r="S22" s="125"/>
      <c r="T22" s="125"/>
    </row>
    <row r="23" spans="3:20" x14ac:dyDescent="0.25">
      <c r="C23" s="8"/>
      <c r="D23" s="8"/>
      <c r="E23" s="8"/>
      <c r="F23" s="8"/>
      <c r="G23" s="8"/>
      <c r="H23" s="8"/>
      <c r="I23" s="125"/>
      <c r="J23" s="8"/>
      <c r="K23" s="8"/>
      <c r="L23" s="8"/>
      <c r="M23" s="8"/>
      <c r="N23" s="125"/>
      <c r="O23" s="125"/>
      <c r="P23" s="125"/>
      <c r="Q23" s="125"/>
      <c r="R23" s="125"/>
      <c r="S23" s="125"/>
      <c r="T23" s="125"/>
    </row>
    <row r="24" spans="3:20" x14ac:dyDescent="0.25">
      <c r="C24" s="8"/>
      <c r="D24" s="8"/>
      <c r="E24" s="8"/>
      <c r="F24" s="8"/>
      <c r="G24" s="8"/>
      <c r="H24" s="8"/>
      <c r="I24" s="125"/>
      <c r="J24" s="8"/>
      <c r="K24" s="8"/>
      <c r="L24" s="8"/>
      <c r="M24" s="8"/>
      <c r="N24" s="125"/>
      <c r="O24" s="125"/>
      <c r="P24" s="125"/>
      <c r="Q24" s="125"/>
      <c r="R24" s="125"/>
      <c r="S24" s="125"/>
      <c r="T24" s="125"/>
    </row>
    <row r="25" spans="3:20" x14ac:dyDescent="0.25">
      <c r="C25" s="8"/>
      <c r="D25" s="8"/>
      <c r="E25" s="8"/>
      <c r="F25" s="8"/>
      <c r="G25" s="8"/>
      <c r="H25" s="8"/>
      <c r="I25" s="125"/>
      <c r="J25" s="8"/>
      <c r="K25" s="8"/>
      <c r="L25" s="8"/>
      <c r="M25" s="8"/>
      <c r="N25" s="125"/>
      <c r="O25" s="125"/>
      <c r="P25" s="125"/>
      <c r="Q25" s="125"/>
      <c r="R25" s="125"/>
      <c r="S25" s="125"/>
      <c r="T25" s="125"/>
    </row>
    <row r="26" spans="3:20" x14ac:dyDescent="0.25">
      <c r="C26" s="8"/>
      <c r="D26" s="8"/>
      <c r="E26" s="8"/>
      <c r="F26" s="8"/>
      <c r="G26" s="8"/>
      <c r="H26" s="8"/>
      <c r="I26" s="125"/>
      <c r="J26" s="8"/>
      <c r="K26" s="8"/>
      <c r="L26" s="8"/>
      <c r="M26" s="8"/>
      <c r="N26" s="125"/>
      <c r="O26" s="125"/>
      <c r="P26" s="125"/>
      <c r="Q26" s="125"/>
      <c r="R26" s="125"/>
      <c r="S26" s="125"/>
      <c r="T26" s="125"/>
    </row>
    <row r="27" spans="3:20" x14ac:dyDescent="0.25">
      <c r="C27" s="8"/>
      <c r="D27" s="8"/>
      <c r="E27" s="8"/>
      <c r="F27" s="8"/>
      <c r="G27" s="8"/>
      <c r="H27" s="8"/>
      <c r="I27" s="125"/>
      <c r="J27" s="8"/>
      <c r="K27" s="8"/>
      <c r="L27" s="8"/>
      <c r="M27" s="8"/>
      <c r="N27" s="125"/>
      <c r="O27" s="125"/>
      <c r="P27" s="125"/>
      <c r="Q27" s="125"/>
      <c r="R27" s="125"/>
      <c r="S27" s="125"/>
      <c r="T27" s="125"/>
    </row>
    <row r="28" spans="3:20" x14ac:dyDescent="0.25">
      <c r="C28" s="8"/>
      <c r="D28" s="8"/>
      <c r="E28" s="8"/>
      <c r="F28" s="8"/>
      <c r="G28" s="8"/>
      <c r="H28" s="8"/>
      <c r="I28" s="125"/>
      <c r="J28" s="8"/>
      <c r="K28" s="8"/>
      <c r="L28" s="8"/>
      <c r="M28" s="8"/>
      <c r="N28" s="125"/>
      <c r="O28" s="125"/>
      <c r="P28" s="125"/>
      <c r="Q28" s="125"/>
      <c r="R28" s="125"/>
      <c r="S28" s="125"/>
      <c r="T28" s="125"/>
    </row>
    <row r="29" spans="3:20" x14ac:dyDescent="0.25">
      <c r="C29" s="8"/>
      <c r="D29" s="8"/>
      <c r="E29" s="8"/>
      <c r="F29" s="8"/>
      <c r="G29" s="8"/>
      <c r="H29" s="8"/>
      <c r="I29" s="125"/>
      <c r="J29" s="8"/>
      <c r="K29" s="8"/>
      <c r="L29" s="8"/>
      <c r="M29" s="8"/>
      <c r="N29" s="125"/>
      <c r="O29" s="125"/>
      <c r="P29" s="125"/>
      <c r="Q29" s="125"/>
      <c r="R29" s="125"/>
      <c r="S29" s="125"/>
      <c r="T29" s="125"/>
    </row>
    <row r="30" spans="3:20" x14ac:dyDescent="0.25">
      <c r="C30" s="8"/>
      <c r="D30" s="8"/>
      <c r="E30" s="8"/>
      <c r="F30" s="8"/>
      <c r="G30" s="8"/>
      <c r="H30" s="8"/>
      <c r="I30" s="125"/>
      <c r="J30" s="8"/>
      <c r="K30" s="8"/>
      <c r="L30" s="8"/>
      <c r="M30" s="8"/>
      <c r="N30" s="125"/>
      <c r="O30" s="125"/>
      <c r="P30" s="125"/>
      <c r="Q30" s="125"/>
      <c r="R30" s="125"/>
      <c r="S30" s="125"/>
      <c r="T30" s="125"/>
    </row>
    <row r="31" spans="3:20" x14ac:dyDescent="0.25">
      <c r="C31" s="8"/>
      <c r="D31" s="8"/>
      <c r="E31" s="8"/>
      <c r="F31" s="8"/>
      <c r="G31" s="8"/>
      <c r="H31" s="8"/>
      <c r="I31" s="125"/>
      <c r="J31" s="8"/>
      <c r="K31" s="8"/>
      <c r="L31" s="8"/>
      <c r="M31" s="8"/>
      <c r="N31" s="125"/>
      <c r="O31" s="125"/>
      <c r="P31" s="125"/>
      <c r="Q31" s="125"/>
      <c r="R31" s="125"/>
      <c r="S31" s="125"/>
      <c r="T31" s="125"/>
    </row>
    <row r="32" spans="3:20" x14ac:dyDescent="0.25">
      <c r="C32" s="8"/>
      <c r="D32" s="8"/>
      <c r="E32" s="8"/>
      <c r="F32" s="8"/>
      <c r="G32" s="8"/>
      <c r="H32" s="8"/>
      <c r="I32" s="125"/>
      <c r="J32" s="8"/>
      <c r="K32" s="8"/>
      <c r="L32" s="8"/>
      <c r="M32" s="8"/>
      <c r="N32" s="125"/>
      <c r="O32" s="125"/>
      <c r="P32" s="125"/>
      <c r="Q32" s="125"/>
      <c r="R32" s="125"/>
      <c r="S32" s="125"/>
      <c r="T32" s="125"/>
    </row>
    <row r="33" spans="3:20" x14ac:dyDescent="0.25">
      <c r="C33" s="8"/>
      <c r="D33" s="8"/>
      <c r="E33" s="8"/>
      <c r="F33" s="8"/>
      <c r="G33" s="8"/>
      <c r="H33" s="8"/>
      <c r="I33" s="125"/>
      <c r="J33" s="8"/>
      <c r="K33" s="8"/>
      <c r="L33" s="8"/>
      <c r="M33" s="8"/>
      <c r="N33" s="125"/>
      <c r="O33" s="125"/>
      <c r="P33" s="125"/>
      <c r="Q33" s="125"/>
      <c r="R33" s="125"/>
      <c r="S33" s="125"/>
      <c r="T33" s="125"/>
    </row>
    <row r="34" spans="3:20" x14ac:dyDescent="0.25">
      <c r="C34" s="8"/>
      <c r="D34" s="8"/>
      <c r="E34" s="8"/>
      <c r="F34" s="8"/>
      <c r="G34" s="8"/>
      <c r="H34" s="8"/>
      <c r="I34" s="125"/>
      <c r="J34" s="8"/>
      <c r="K34" s="8"/>
      <c r="L34" s="8"/>
      <c r="M34" s="8"/>
      <c r="N34" s="125"/>
      <c r="O34" s="125"/>
      <c r="P34" s="125"/>
      <c r="Q34" s="125"/>
      <c r="R34" s="125"/>
      <c r="S34" s="125"/>
      <c r="T34" s="125"/>
    </row>
    <row r="35" spans="3:20" x14ac:dyDescent="0.25">
      <c r="C35" s="8"/>
      <c r="D35" s="8"/>
      <c r="E35" s="8"/>
      <c r="F35" s="8"/>
      <c r="G35" s="8"/>
      <c r="H35" s="8"/>
      <c r="I35" s="125"/>
      <c r="J35" s="8"/>
      <c r="K35" s="8"/>
      <c r="L35" s="8"/>
      <c r="M35" s="8"/>
      <c r="N35" s="125"/>
      <c r="O35" s="125"/>
      <c r="P35" s="125"/>
      <c r="Q35" s="125"/>
      <c r="R35" s="125"/>
      <c r="S35" s="125"/>
      <c r="T35" s="125"/>
    </row>
    <row r="36" spans="3:20" x14ac:dyDescent="0.25">
      <c r="C36" s="8"/>
      <c r="D36" s="8"/>
      <c r="E36" s="8"/>
      <c r="F36" s="8"/>
      <c r="G36" s="8"/>
      <c r="H36" s="8"/>
      <c r="I36" s="125"/>
      <c r="J36" s="8"/>
      <c r="K36" s="8"/>
      <c r="L36" s="8"/>
      <c r="M36" s="8"/>
      <c r="N36" s="125"/>
      <c r="O36" s="125"/>
      <c r="P36" s="125"/>
      <c r="Q36" s="125"/>
      <c r="R36" s="125"/>
      <c r="S36" s="125"/>
      <c r="T36" s="125"/>
    </row>
  </sheetData>
  <autoFilter ref="A3:T3">
    <sortState ref="A5:T6">
      <sortCondition descending="1" ref="T3"/>
    </sortState>
  </autoFilter>
  <mergeCells count="9">
    <mergeCell ref="A1:T1"/>
    <mergeCell ref="E2:I2"/>
    <mergeCell ref="J2:N2"/>
    <mergeCell ref="D2:D3"/>
    <mergeCell ref="C2:C3"/>
    <mergeCell ref="B2:B3"/>
    <mergeCell ref="A2:A3"/>
    <mergeCell ref="T2:T3"/>
    <mergeCell ref="O2:S2"/>
  </mergeCells>
  <pageMargins left="0.48295454545454547" right="0.265625" top="0.75" bottom="0.75" header="0.3" footer="0.3"/>
  <pageSetup paperSize="9" scale="65" fitToWidth="0" fitToHeight="0" orientation="landscape" r:id="rId1"/>
  <rowBreaks count="1" manualBreakCount="1">
    <brk id="7" max="16383" man="1"/>
  </rowBreaks>
  <colBreaks count="1" manualBreakCount="1">
    <brk id="20" max="1048575" man="1"/>
  </colBreaks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58"/>
  <sheetViews>
    <sheetView view="pageBreakPreview" zoomScale="53" zoomScaleNormal="100" zoomScaleSheetLayoutView="53" zoomScalePageLayoutView="70" workbookViewId="0">
      <pane xSplit="11" ySplit="3" topLeftCell="L4" activePane="bottomRight" state="frozen"/>
      <selection pane="topRight" activeCell="L1" sqref="L1"/>
      <selection pane="bottomLeft" activeCell="A4" sqref="A4"/>
      <selection pane="bottomRight" activeCell="AA14" sqref="AA14"/>
    </sheetView>
  </sheetViews>
  <sheetFormatPr defaultRowHeight="15" x14ac:dyDescent="0.25"/>
  <cols>
    <col min="1" max="1" width="6.28515625" style="88" customWidth="1"/>
    <col min="2" max="2" width="31.140625" style="102" customWidth="1"/>
    <col min="3" max="3" width="32.85546875" style="102" customWidth="1"/>
    <col min="4" max="4" width="15.42578125" style="88" customWidth="1"/>
    <col min="5" max="5" width="10" style="105" hidden="1" customWidth="1"/>
    <col min="6" max="6" width="10.28515625" style="105" customWidth="1"/>
    <col min="7" max="7" width="9.28515625" style="105" hidden="1" customWidth="1"/>
    <col min="8" max="8" width="13.28515625" style="105" hidden="1" customWidth="1"/>
    <col min="9" max="9" width="9.5703125" style="134" customWidth="1"/>
    <col min="10" max="10" width="9.5703125" style="105" hidden="1" customWidth="1"/>
    <col min="11" max="11" width="10.140625" style="105" customWidth="1"/>
    <col min="12" max="12" width="10.85546875" style="105" hidden="1" customWidth="1"/>
    <col min="13" max="13" width="14" style="105" hidden="1" customWidth="1"/>
    <col min="14" max="14" width="8.85546875" style="134" customWidth="1"/>
    <col min="15" max="15" width="8.85546875" style="134" hidden="1" customWidth="1"/>
    <col min="16" max="16" width="7.7109375" style="134" customWidth="1"/>
    <col min="17" max="18" width="8.85546875" style="134" hidden="1" customWidth="1"/>
    <col min="19" max="19" width="8.85546875" style="134" customWidth="1"/>
    <col min="20" max="20" width="8.7109375" style="136" customWidth="1"/>
    <col min="21" max="16384" width="9.140625" style="88"/>
  </cols>
  <sheetData>
    <row r="1" spans="1:20" ht="20.25" x14ac:dyDescent="0.25">
      <c r="A1" s="201" t="s">
        <v>245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01"/>
      <c r="S1" s="201"/>
      <c r="T1" s="201"/>
    </row>
    <row r="2" spans="1:20" ht="165" customHeight="1" x14ac:dyDescent="0.25">
      <c r="A2" s="218" t="s">
        <v>1</v>
      </c>
      <c r="B2" s="220" t="s">
        <v>2</v>
      </c>
      <c r="C2" s="221"/>
      <c r="D2" s="218" t="s">
        <v>7</v>
      </c>
      <c r="E2" s="202" t="s">
        <v>309</v>
      </c>
      <c r="F2" s="202"/>
      <c r="G2" s="202"/>
      <c r="H2" s="202"/>
      <c r="I2" s="202"/>
      <c r="J2" s="202" t="s">
        <v>310</v>
      </c>
      <c r="K2" s="202"/>
      <c r="L2" s="202"/>
      <c r="M2" s="202"/>
      <c r="N2" s="202"/>
      <c r="O2" s="202" t="s">
        <v>345</v>
      </c>
      <c r="P2" s="202"/>
      <c r="Q2" s="202"/>
      <c r="R2" s="202"/>
      <c r="S2" s="202"/>
      <c r="T2" s="224" t="s">
        <v>246</v>
      </c>
    </row>
    <row r="3" spans="1:20" ht="90" customHeight="1" x14ac:dyDescent="0.25">
      <c r="A3" s="219"/>
      <c r="B3" s="222"/>
      <c r="C3" s="223"/>
      <c r="D3" s="219"/>
      <c r="E3" s="47" t="s">
        <v>174</v>
      </c>
      <c r="F3" s="47" t="s">
        <v>175</v>
      </c>
      <c r="G3" s="47" t="s">
        <v>176</v>
      </c>
      <c r="H3" s="48" t="s">
        <v>134</v>
      </c>
      <c r="I3" s="65" t="s">
        <v>181</v>
      </c>
      <c r="J3" s="47" t="s">
        <v>174</v>
      </c>
      <c r="K3" s="47" t="s">
        <v>175</v>
      </c>
      <c r="L3" s="47" t="s">
        <v>176</v>
      </c>
      <c r="M3" s="48" t="s">
        <v>134</v>
      </c>
      <c r="N3" s="65" t="s">
        <v>181</v>
      </c>
      <c r="O3" s="47" t="s">
        <v>174</v>
      </c>
      <c r="P3" s="47" t="s">
        <v>175</v>
      </c>
      <c r="Q3" s="47" t="s">
        <v>176</v>
      </c>
      <c r="R3" s="48" t="s">
        <v>134</v>
      </c>
      <c r="S3" s="65" t="s">
        <v>181</v>
      </c>
      <c r="T3" s="225"/>
    </row>
    <row r="4" spans="1:20" ht="30.75" customHeight="1" x14ac:dyDescent="0.25">
      <c r="A4" s="87">
        <v>1</v>
      </c>
      <c r="B4" s="89" t="s">
        <v>249</v>
      </c>
      <c r="C4" s="89" t="s">
        <v>250</v>
      </c>
      <c r="D4" s="90" t="s">
        <v>251</v>
      </c>
      <c r="E4" s="91">
        <v>12</v>
      </c>
      <c r="F4" s="91">
        <v>1</v>
      </c>
      <c r="G4" s="91">
        <v>1</v>
      </c>
      <c r="H4" s="11">
        <f t="shared" ref="H4:H11" si="0">200*(E4+1-F4)*G4/E4</f>
        <v>200</v>
      </c>
      <c r="I4" s="131">
        <f t="shared" ref="I4:I29" si="1">ROUNDUP(H4,0)</f>
        <v>200</v>
      </c>
      <c r="J4" s="91">
        <v>10</v>
      </c>
      <c r="K4" s="91">
        <v>2</v>
      </c>
      <c r="L4" s="91">
        <v>1</v>
      </c>
      <c r="M4" s="11">
        <f t="shared" ref="M4:M13" si="2">200*(J4+1-K4)*L4/J4</f>
        <v>180</v>
      </c>
      <c r="N4" s="131">
        <f t="shared" ref="N4:N29" si="3">ROUNDUP(M4,0)</f>
        <v>180</v>
      </c>
      <c r="O4" s="142">
        <v>9</v>
      </c>
      <c r="P4" s="142">
        <v>2</v>
      </c>
      <c r="Q4" s="142">
        <v>1</v>
      </c>
      <c r="R4" s="11">
        <f t="shared" ref="R4:R10" si="4">200*(O4+1-P4)*Q4/O4</f>
        <v>177.77777777777777</v>
      </c>
      <c r="S4" s="142">
        <f t="shared" ref="S4:S10" si="5">ROUNDUP(R4,0)</f>
        <v>178</v>
      </c>
      <c r="T4" s="135">
        <f t="shared" ref="T4:T21" si="6">SUM(I4,N4,S4)</f>
        <v>558</v>
      </c>
    </row>
    <row r="5" spans="1:20" s="104" customFormat="1" ht="30.75" customHeight="1" x14ac:dyDescent="0.25">
      <c r="A5" s="87">
        <v>2</v>
      </c>
      <c r="B5" s="89" t="s">
        <v>256</v>
      </c>
      <c r="C5" s="89" t="s">
        <v>248</v>
      </c>
      <c r="D5" s="90" t="s">
        <v>300</v>
      </c>
      <c r="E5" s="91">
        <v>12</v>
      </c>
      <c r="F5" s="91">
        <v>2</v>
      </c>
      <c r="G5" s="91">
        <v>1</v>
      </c>
      <c r="H5" s="11">
        <f t="shared" si="0"/>
        <v>183.33333333333334</v>
      </c>
      <c r="I5" s="131">
        <f t="shared" si="1"/>
        <v>184</v>
      </c>
      <c r="J5" s="91">
        <v>10</v>
      </c>
      <c r="K5" s="91">
        <v>1</v>
      </c>
      <c r="L5" s="91">
        <v>1</v>
      </c>
      <c r="M5" s="11">
        <f t="shared" si="2"/>
        <v>200</v>
      </c>
      <c r="N5" s="131">
        <f t="shared" si="3"/>
        <v>200</v>
      </c>
      <c r="O5" s="142">
        <v>9</v>
      </c>
      <c r="P5" s="142">
        <v>3</v>
      </c>
      <c r="Q5" s="142">
        <v>1</v>
      </c>
      <c r="R5" s="11">
        <f t="shared" si="4"/>
        <v>155.55555555555554</v>
      </c>
      <c r="S5" s="142">
        <f t="shared" si="5"/>
        <v>156</v>
      </c>
      <c r="T5" s="135">
        <f t="shared" si="6"/>
        <v>540</v>
      </c>
    </row>
    <row r="6" spans="1:20" ht="30.75" customHeight="1" x14ac:dyDescent="0.25">
      <c r="A6" s="87">
        <v>3</v>
      </c>
      <c r="B6" s="106" t="s">
        <v>247</v>
      </c>
      <c r="C6" s="106" t="s">
        <v>252</v>
      </c>
      <c r="D6" s="107" t="s">
        <v>301</v>
      </c>
      <c r="E6" s="94">
        <v>12</v>
      </c>
      <c r="F6" s="94">
        <v>4</v>
      </c>
      <c r="G6" s="94">
        <v>1</v>
      </c>
      <c r="H6" s="11">
        <f t="shared" si="0"/>
        <v>150</v>
      </c>
      <c r="I6" s="131">
        <f t="shared" si="1"/>
        <v>150</v>
      </c>
      <c r="J6" s="91">
        <v>10</v>
      </c>
      <c r="K6" s="94">
        <v>3</v>
      </c>
      <c r="L6" s="91">
        <v>1</v>
      </c>
      <c r="M6" s="11">
        <f t="shared" si="2"/>
        <v>160</v>
      </c>
      <c r="N6" s="131">
        <f t="shared" si="3"/>
        <v>160</v>
      </c>
      <c r="O6" s="142">
        <v>9</v>
      </c>
      <c r="P6" s="142">
        <v>1</v>
      </c>
      <c r="Q6" s="142">
        <v>1</v>
      </c>
      <c r="R6" s="11">
        <f t="shared" si="4"/>
        <v>200</v>
      </c>
      <c r="S6" s="142">
        <f t="shared" si="5"/>
        <v>200</v>
      </c>
      <c r="T6" s="135">
        <f t="shared" si="6"/>
        <v>510</v>
      </c>
    </row>
    <row r="7" spans="1:20" s="95" customFormat="1" ht="30.75" customHeight="1" x14ac:dyDescent="0.25">
      <c r="A7" s="87">
        <v>4</v>
      </c>
      <c r="B7" s="89" t="s">
        <v>261</v>
      </c>
      <c r="C7" s="89" t="s">
        <v>302</v>
      </c>
      <c r="D7" s="90" t="s">
        <v>303</v>
      </c>
      <c r="E7" s="91">
        <v>12</v>
      </c>
      <c r="F7" s="108">
        <v>5</v>
      </c>
      <c r="G7" s="91">
        <v>1</v>
      </c>
      <c r="H7" s="11">
        <f t="shared" si="0"/>
        <v>133.33333333333334</v>
      </c>
      <c r="I7" s="131">
        <f t="shared" si="1"/>
        <v>134</v>
      </c>
      <c r="J7" s="91">
        <v>10</v>
      </c>
      <c r="K7" s="11">
        <v>4</v>
      </c>
      <c r="L7" s="91">
        <v>1</v>
      </c>
      <c r="M7" s="11">
        <f t="shared" si="2"/>
        <v>140</v>
      </c>
      <c r="N7" s="131">
        <f t="shared" si="3"/>
        <v>140</v>
      </c>
      <c r="O7" s="142">
        <v>9</v>
      </c>
      <c r="P7" s="142">
        <v>4</v>
      </c>
      <c r="Q7" s="142">
        <v>1</v>
      </c>
      <c r="R7" s="11">
        <f t="shared" si="4"/>
        <v>133.33333333333334</v>
      </c>
      <c r="S7" s="142">
        <f t="shared" si="5"/>
        <v>134</v>
      </c>
      <c r="T7" s="135">
        <f t="shared" si="6"/>
        <v>408</v>
      </c>
    </row>
    <row r="8" spans="1:20" s="95" customFormat="1" ht="30.75" customHeight="1" x14ac:dyDescent="0.25">
      <c r="A8" s="87">
        <v>5</v>
      </c>
      <c r="B8" s="89" t="s">
        <v>258</v>
      </c>
      <c r="C8" s="89" t="s">
        <v>259</v>
      </c>
      <c r="D8" s="90" t="s">
        <v>260</v>
      </c>
      <c r="E8" s="91">
        <v>12</v>
      </c>
      <c r="F8" s="108">
        <v>3</v>
      </c>
      <c r="G8" s="91">
        <v>1</v>
      </c>
      <c r="H8" s="11">
        <f t="shared" si="0"/>
        <v>166.66666666666666</v>
      </c>
      <c r="I8" s="131">
        <f t="shared" si="1"/>
        <v>167</v>
      </c>
      <c r="J8" s="91">
        <v>10</v>
      </c>
      <c r="K8" s="11">
        <v>5</v>
      </c>
      <c r="L8" s="91">
        <v>1</v>
      </c>
      <c r="M8" s="11">
        <f t="shared" si="2"/>
        <v>120</v>
      </c>
      <c r="N8" s="131">
        <f t="shared" si="3"/>
        <v>120</v>
      </c>
      <c r="O8" s="142">
        <v>9</v>
      </c>
      <c r="P8" s="142">
        <v>7</v>
      </c>
      <c r="Q8" s="142">
        <v>1</v>
      </c>
      <c r="R8" s="11">
        <f t="shared" si="4"/>
        <v>66.666666666666671</v>
      </c>
      <c r="S8" s="142">
        <f t="shared" si="5"/>
        <v>67</v>
      </c>
      <c r="T8" s="135">
        <f t="shared" si="6"/>
        <v>354</v>
      </c>
    </row>
    <row r="9" spans="1:20" ht="30.75" customHeight="1" x14ac:dyDescent="0.25">
      <c r="A9" s="87">
        <v>6</v>
      </c>
      <c r="B9" s="89" t="s">
        <v>276</v>
      </c>
      <c r="C9" s="89" t="s">
        <v>294</v>
      </c>
      <c r="D9" s="90" t="s">
        <v>304</v>
      </c>
      <c r="E9" s="91">
        <v>12</v>
      </c>
      <c r="F9" s="91">
        <v>8</v>
      </c>
      <c r="G9" s="91">
        <v>1</v>
      </c>
      <c r="H9" s="11">
        <f t="shared" si="0"/>
        <v>83.333333333333329</v>
      </c>
      <c r="I9" s="131">
        <f t="shared" si="1"/>
        <v>84</v>
      </c>
      <c r="J9" s="91">
        <v>10</v>
      </c>
      <c r="K9" s="91">
        <v>7</v>
      </c>
      <c r="L9" s="91">
        <v>1</v>
      </c>
      <c r="M9" s="11">
        <f t="shared" si="2"/>
        <v>80</v>
      </c>
      <c r="N9" s="131">
        <f t="shared" si="3"/>
        <v>80</v>
      </c>
      <c r="O9" s="142">
        <v>9</v>
      </c>
      <c r="P9" s="142">
        <v>5</v>
      </c>
      <c r="Q9" s="142">
        <v>1</v>
      </c>
      <c r="R9" s="11">
        <f t="shared" si="4"/>
        <v>111.11111111111111</v>
      </c>
      <c r="S9" s="142">
        <f t="shared" si="5"/>
        <v>112</v>
      </c>
      <c r="T9" s="135">
        <f t="shared" si="6"/>
        <v>276</v>
      </c>
    </row>
    <row r="10" spans="1:20" ht="30.75" customHeight="1" x14ac:dyDescent="0.25">
      <c r="A10" s="87">
        <v>7</v>
      </c>
      <c r="B10" s="89" t="s">
        <v>281</v>
      </c>
      <c r="C10" s="89" t="s">
        <v>267</v>
      </c>
      <c r="D10" s="90" t="s">
        <v>282</v>
      </c>
      <c r="E10" s="91">
        <v>12</v>
      </c>
      <c r="F10" s="108">
        <v>7</v>
      </c>
      <c r="G10" s="91">
        <v>1</v>
      </c>
      <c r="H10" s="11">
        <f t="shared" si="0"/>
        <v>100</v>
      </c>
      <c r="I10" s="131">
        <f t="shared" si="1"/>
        <v>100</v>
      </c>
      <c r="J10" s="91">
        <v>10</v>
      </c>
      <c r="K10" s="11">
        <v>8</v>
      </c>
      <c r="L10" s="91">
        <v>1</v>
      </c>
      <c r="M10" s="11">
        <f t="shared" si="2"/>
        <v>60</v>
      </c>
      <c r="N10" s="131">
        <f t="shared" si="3"/>
        <v>60</v>
      </c>
      <c r="O10" s="142">
        <v>9</v>
      </c>
      <c r="P10" s="142">
        <v>6</v>
      </c>
      <c r="Q10" s="142">
        <v>1</v>
      </c>
      <c r="R10" s="11">
        <f t="shared" si="4"/>
        <v>88.888888888888886</v>
      </c>
      <c r="S10" s="142">
        <f t="shared" si="5"/>
        <v>89</v>
      </c>
      <c r="T10" s="135">
        <f t="shared" si="6"/>
        <v>249</v>
      </c>
    </row>
    <row r="11" spans="1:20" ht="30.75" customHeight="1" x14ac:dyDescent="0.25">
      <c r="A11" s="87">
        <v>8</v>
      </c>
      <c r="B11" s="89" t="s">
        <v>264</v>
      </c>
      <c r="C11" s="89" t="s">
        <v>265</v>
      </c>
      <c r="D11" s="90" t="s">
        <v>266</v>
      </c>
      <c r="E11" s="91">
        <v>12</v>
      </c>
      <c r="F11" s="108">
        <v>6</v>
      </c>
      <c r="G11" s="91">
        <v>1</v>
      </c>
      <c r="H11" s="11">
        <f t="shared" si="0"/>
        <v>116.66666666666667</v>
      </c>
      <c r="I11" s="131">
        <f t="shared" si="1"/>
        <v>117</v>
      </c>
      <c r="J11" s="91">
        <v>10</v>
      </c>
      <c r="K11" s="11">
        <v>6</v>
      </c>
      <c r="L11" s="91">
        <v>1</v>
      </c>
      <c r="M11" s="11">
        <f t="shared" si="2"/>
        <v>100</v>
      </c>
      <c r="N11" s="131">
        <f t="shared" si="3"/>
        <v>100</v>
      </c>
      <c r="O11" s="142">
        <v>9</v>
      </c>
      <c r="P11" s="142" t="s">
        <v>50</v>
      </c>
      <c r="Q11" s="142">
        <v>1</v>
      </c>
      <c r="R11" s="142">
        <v>0</v>
      </c>
      <c r="S11" s="142">
        <v>0</v>
      </c>
      <c r="T11" s="135">
        <f t="shared" si="6"/>
        <v>217</v>
      </c>
    </row>
    <row r="12" spans="1:20" ht="30.75" customHeight="1" x14ac:dyDescent="0.25">
      <c r="A12" s="87">
        <v>9</v>
      </c>
      <c r="B12" s="89" t="s">
        <v>328</v>
      </c>
      <c r="C12" s="89" t="s">
        <v>284</v>
      </c>
      <c r="D12" s="90" t="s">
        <v>329</v>
      </c>
      <c r="E12" s="91">
        <v>12</v>
      </c>
      <c r="F12" s="96" t="s">
        <v>50</v>
      </c>
      <c r="G12" s="91">
        <v>1</v>
      </c>
      <c r="H12" s="91">
        <v>0</v>
      </c>
      <c r="I12" s="131">
        <f t="shared" si="1"/>
        <v>0</v>
      </c>
      <c r="J12" s="91">
        <v>10</v>
      </c>
      <c r="K12" s="91">
        <v>9</v>
      </c>
      <c r="L12" s="91">
        <v>1</v>
      </c>
      <c r="M12" s="11">
        <f t="shared" si="2"/>
        <v>40</v>
      </c>
      <c r="N12" s="131">
        <f t="shared" si="3"/>
        <v>40</v>
      </c>
      <c r="O12" s="142">
        <v>9</v>
      </c>
      <c r="P12" s="142">
        <v>8</v>
      </c>
      <c r="Q12" s="142">
        <v>1</v>
      </c>
      <c r="R12" s="11">
        <f>200*(O12+1-P12)*Q12/O12</f>
        <v>44.444444444444443</v>
      </c>
      <c r="S12" s="142">
        <f>ROUNDUP(R12,0)</f>
        <v>45</v>
      </c>
      <c r="T12" s="135">
        <f t="shared" si="6"/>
        <v>85</v>
      </c>
    </row>
    <row r="13" spans="1:20" ht="30.75" customHeight="1" x14ac:dyDescent="0.25">
      <c r="A13" s="87">
        <v>10</v>
      </c>
      <c r="B13" s="89" t="s">
        <v>278</v>
      </c>
      <c r="C13" s="89" t="s">
        <v>279</v>
      </c>
      <c r="D13" s="90" t="s">
        <v>280</v>
      </c>
      <c r="E13" s="91">
        <v>12</v>
      </c>
      <c r="F13" s="108">
        <v>11</v>
      </c>
      <c r="G13" s="91">
        <v>1</v>
      </c>
      <c r="H13" s="11">
        <f>200*(E13+1-F13)*G13/E13</f>
        <v>33.333333333333336</v>
      </c>
      <c r="I13" s="131">
        <f t="shared" si="1"/>
        <v>34</v>
      </c>
      <c r="J13" s="91">
        <v>10</v>
      </c>
      <c r="K13" s="11">
        <v>10</v>
      </c>
      <c r="L13" s="91">
        <v>1</v>
      </c>
      <c r="M13" s="11">
        <f t="shared" si="2"/>
        <v>20</v>
      </c>
      <c r="N13" s="131">
        <f t="shared" si="3"/>
        <v>20</v>
      </c>
      <c r="O13" s="142">
        <v>9</v>
      </c>
      <c r="P13" s="142">
        <v>9</v>
      </c>
      <c r="Q13" s="142">
        <v>1</v>
      </c>
      <c r="R13" s="11">
        <f>200*(O13+1-P13)*Q13/O13</f>
        <v>22.222222222222221</v>
      </c>
      <c r="S13" s="142">
        <f>ROUNDUP(R13,0)</f>
        <v>23</v>
      </c>
      <c r="T13" s="135">
        <f t="shared" si="6"/>
        <v>77</v>
      </c>
    </row>
    <row r="14" spans="1:20" ht="30.75" customHeight="1" x14ac:dyDescent="0.25">
      <c r="A14" s="87">
        <v>11</v>
      </c>
      <c r="B14" s="89" t="s">
        <v>269</v>
      </c>
      <c r="C14" s="89" t="s">
        <v>305</v>
      </c>
      <c r="D14" s="90" t="s">
        <v>306</v>
      </c>
      <c r="E14" s="91">
        <v>12</v>
      </c>
      <c r="F14" s="91">
        <v>9</v>
      </c>
      <c r="G14" s="91">
        <v>1</v>
      </c>
      <c r="H14" s="11">
        <f>200*(E14+1-F14)*G14/E14</f>
        <v>66.666666666666671</v>
      </c>
      <c r="I14" s="131">
        <f t="shared" si="1"/>
        <v>67</v>
      </c>
      <c r="J14" s="91">
        <v>10</v>
      </c>
      <c r="K14" s="96" t="s">
        <v>50</v>
      </c>
      <c r="L14" s="91">
        <v>1</v>
      </c>
      <c r="M14" s="11">
        <v>0</v>
      </c>
      <c r="N14" s="131">
        <f t="shared" si="3"/>
        <v>0</v>
      </c>
      <c r="O14" s="142">
        <v>9</v>
      </c>
      <c r="P14" s="142" t="s">
        <v>50</v>
      </c>
      <c r="Q14" s="142">
        <v>1</v>
      </c>
      <c r="R14" s="142">
        <v>0</v>
      </c>
      <c r="S14" s="142">
        <v>0</v>
      </c>
      <c r="T14" s="135">
        <f t="shared" si="6"/>
        <v>67</v>
      </c>
    </row>
    <row r="15" spans="1:20" ht="30.75" customHeight="1" x14ac:dyDescent="0.25">
      <c r="A15" s="87">
        <v>12</v>
      </c>
      <c r="B15" s="89" t="s">
        <v>290</v>
      </c>
      <c r="C15" s="89" t="s">
        <v>307</v>
      </c>
      <c r="D15" s="90" t="s">
        <v>308</v>
      </c>
      <c r="E15" s="91">
        <v>12</v>
      </c>
      <c r="F15" s="108">
        <v>10</v>
      </c>
      <c r="G15" s="91">
        <v>1</v>
      </c>
      <c r="H15" s="11">
        <f>200*(E15+1-F15)*G15/E15</f>
        <v>50</v>
      </c>
      <c r="I15" s="131">
        <f t="shared" si="1"/>
        <v>50</v>
      </c>
      <c r="J15" s="91">
        <v>10</v>
      </c>
      <c r="K15" s="96" t="s">
        <v>50</v>
      </c>
      <c r="L15" s="91">
        <v>1</v>
      </c>
      <c r="M15" s="11">
        <v>0</v>
      </c>
      <c r="N15" s="131">
        <f t="shared" si="3"/>
        <v>0</v>
      </c>
      <c r="O15" s="142">
        <v>9</v>
      </c>
      <c r="P15" s="142" t="s">
        <v>50</v>
      </c>
      <c r="Q15" s="142">
        <v>1</v>
      </c>
      <c r="R15" s="142">
        <v>0</v>
      </c>
      <c r="S15" s="142">
        <v>0</v>
      </c>
      <c r="T15" s="135">
        <f t="shared" si="6"/>
        <v>50</v>
      </c>
    </row>
    <row r="16" spans="1:20" ht="30.75" customHeight="1" x14ac:dyDescent="0.25">
      <c r="A16" s="87">
        <v>13</v>
      </c>
      <c r="B16" s="89" t="s">
        <v>283</v>
      </c>
      <c r="C16" s="89" t="s">
        <v>284</v>
      </c>
      <c r="D16" s="90" t="s">
        <v>285</v>
      </c>
      <c r="E16" s="91">
        <v>12</v>
      </c>
      <c r="F16" s="108">
        <v>12</v>
      </c>
      <c r="G16" s="91">
        <v>1</v>
      </c>
      <c r="H16" s="11">
        <f>200*(E16+1-F16)*G16/E16</f>
        <v>16.666666666666668</v>
      </c>
      <c r="I16" s="131">
        <f t="shared" si="1"/>
        <v>17</v>
      </c>
      <c r="J16" s="91">
        <v>10</v>
      </c>
      <c r="K16" s="96" t="s">
        <v>50</v>
      </c>
      <c r="L16" s="91">
        <v>1</v>
      </c>
      <c r="M16" s="11">
        <v>0</v>
      </c>
      <c r="N16" s="131">
        <f t="shared" si="3"/>
        <v>0</v>
      </c>
      <c r="O16" s="142">
        <v>9</v>
      </c>
      <c r="P16" s="142" t="s">
        <v>50</v>
      </c>
      <c r="Q16" s="142">
        <v>1</v>
      </c>
      <c r="R16" s="142">
        <v>0</v>
      </c>
      <c r="S16" s="142">
        <v>0</v>
      </c>
      <c r="T16" s="135">
        <f t="shared" si="6"/>
        <v>17</v>
      </c>
    </row>
    <row r="17" spans="1:20" ht="30.75" hidden="1" customHeight="1" x14ac:dyDescent="0.25">
      <c r="A17" s="87">
        <v>14</v>
      </c>
      <c r="B17" s="92" t="s">
        <v>253</v>
      </c>
      <c r="C17" s="92" t="s">
        <v>254</v>
      </c>
      <c r="D17" s="93" t="s">
        <v>255</v>
      </c>
      <c r="E17" s="91">
        <v>12</v>
      </c>
      <c r="F17" s="91" t="s">
        <v>50</v>
      </c>
      <c r="G17" s="91">
        <v>1</v>
      </c>
      <c r="H17" s="11">
        <v>0</v>
      </c>
      <c r="I17" s="131">
        <f t="shared" si="1"/>
        <v>0</v>
      </c>
      <c r="J17" s="91">
        <v>10</v>
      </c>
      <c r="K17" s="96" t="s">
        <v>50</v>
      </c>
      <c r="L17" s="91">
        <v>1</v>
      </c>
      <c r="M17" s="11">
        <v>0</v>
      </c>
      <c r="N17" s="131">
        <f t="shared" si="3"/>
        <v>0</v>
      </c>
      <c r="O17" s="142">
        <v>9</v>
      </c>
      <c r="P17" s="142" t="s">
        <v>50</v>
      </c>
      <c r="Q17" s="142">
        <v>1</v>
      </c>
      <c r="R17" s="142">
        <v>0</v>
      </c>
      <c r="S17" s="142">
        <v>0</v>
      </c>
      <c r="T17" s="135">
        <f t="shared" si="6"/>
        <v>0</v>
      </c>
    </row>
    <row r="18" spans="1:20" ht="30.75" hidden="1" customHeight="1" x14ac:dyDescent="0.25">
      <c r="A18" s="87">
        <v>15</v>
      </c>
      <c r="B18" s="89" t="s">
        <v>261</v>
      </c>
      <c r="C18" s="89" t="s">
        <v>262</v>
      </c>
      <c r="D18" s="90" t="s">
        <v>263</v>
      </c>
      <c r="E18" s="91">
        <v>12</v>
      </c>
      <c r="F18" s="91" t="s">
        <v>50</v>
      </c>
      <c r="G18" s="91">
        <v>1</v>
      </c>
      <c r="H18" s="11">
        <v>0</v>
      </c>
      <c r="I18" s="131">
        <f t="shared" si="1"/>
        <v>0</v>
      </c>
      <c r="J18" s="91">
        <v>10</v>
      </c>
      <c r="K18" s="96" t="s">
        <v>50</v>
      </c>
      <c r="L18" s="91">
        <v>1</v>
      </c>
      <c r="M18" s="11">
        <v>0</v>
      </c>
      <c r="N18" s="131">
        <f t="shared" si="3"/>
        <v>0</v>
      </c>
      <c r="O18" s="142">
        <v>9</v>
      </c>
      <c r="P18" s="142" t="s">
        <v>50</v>
      </c>
      <c r="Q18" s="142">
        <v>1</v>
      </c>
      <c r="R18" s="142">
        <v>0</v>
      </c>
      <c r="S18" s="142">
        <v>0</v>
      </c>
      <c r="T18" s="135">
        <f t="shared" si="6"/>
        <v>0</v>
      </c>
    </row>
    <row r="19" spans="1:20" ht="32.25" hidden="1" customHeight="1" x14ac:dyDescent="0.25">
      <c r="A19" s="87">
        <v>16</v>
      </c>
      <c r="B19" s="89" t="s">
        <v>256</v>
      </c>
      <c r="C19" s="89" t="s">
        <v>254</v>
      </c>
      <c r="D19" s="90" t="s">
        <v>257</v>
      </c>
      <c r="E19" s="91">
        <v>12</v>
      </c>
      <c r="F19" s="91" t="s">
        <v>50</v>
      </c>
      <c r="G19" s="91">
        <v>1</v>
      </c>
      <c r="H19" s="11">
        <v>0</v>
      </c>
      <c r="I19" s="131">
        <f t="shared" si="1"/>
        <v>0</v>
      </c>
      <c r="J19" s="91">
        <v>10</v>
      </c>
      <c r="K19" s="96" t="s">
        <v>50</v>
      </c>
      <c r="L19" s="91">
        <v>1</v>
      </c>
      <c r="M19" s="11">
        <v>0</v>
      </c>
      <c r="N19" s="131">
        <f t="shared" si="3"/>
        <v>0</v>
      </c>
      <c r="O19" s="142">
        <v>9</v>
      </c>
      <c r="P19" s="142" t="s">
        <v>50</v>
      </c>
      <c r="Q19" s="142">
        <v>1</v>
      </c>
      <c r="R19" s="142">
        <v>0</v>
      </c>
      <c r="S19" s="142">
        <v>0</v>
      </c>
      <c r="T19" s="135">
        <f t="shared" si="6"/>
        <v>0</v>
      </c>
    </row>
    <row r="20" spans="1:20" ht="32.25" hidden="1" customHeight="1" x14ac:dyDescent="0.25">
      <c r="A20" s="87">
        <v>17</v>
      </c>
      <c r="B20" s="92" t="s">
        <v>256</v>
      </c>
      <c r="C20" s="92" t="s">
        <v>267</v>
      </c>
      <c r="D20" s="93" t="s">
        <v>268</v>
      </c>
      <c r="E20" s="91">
        <v>12</v>
      </c>
      <c r="F20" s="91" t="s">
        <v>50</v>
      </c>
      <c r="G20" s="91">
        <v>1</v>
      </c>
      <c r="H20" s="11">
        <v>0</v>
      </c>
      <c r="I20" s="131">
        <f t="shared" si="1"/>
        <v>0</v>
      </c>
      <c r="J20" s="91">
        <v>10</v>
      </c>
      <c r="K20" s="96" t="s">
        <v>50</v>
      </c>
      <c r="L20" s="91">
        <v>1</v>
      </c>
      <c r="M20" s="11">
        <v>0</v>
      </c>
      <c r="N20" s="131">
        <f t="shared" si="3"/>
        <v>0</v>
      </c>
      <c r="O20" s="142">
        <v>9</v>
      </c>
      <c r="P20" s="142" t="s">
        <v>50</v>
      </c>
      <c r="Q20" s="142">
        <v>1</v>
      </c>
      <c r="R20" s="142">
        <v>0</v>
      </c>
      <c r="S20" s="142">
        <v>0</v>
      </c>
      <c r="T20" s="135">
        <f t="shared" si="6"/>
        <v>0</v>
      </c>
    </row>
    <row r="21" spans="1:20" ht="32.25" hidden="1" customHeight="1" x14ac:dyDescent="0.25">
      <c r="A21" s="87">
        <v>18</v>
      </c>
      <c r="B21" s="89" t="s">
        <v>269</v>
      </c>
      <c r="C21" s="89" t="s">
        <v>270</v>
      </c>
      <c r="D21" s="90" t="s">
        <v>271</v>
      </c>
      <c r="E21" s="91">
        <v>12</v>
      </c>
      <c r="F21" s="91" t="s">
        <v>50</v>
      </c>
      <c r="G21" s="91">
        <v>1</v>
      </c>
      <c r="H21" s="11">
        <v>0</v>
      </c>
      <c r="I21" s="131">
        <f t="shared" si="1"/>
        <v>0</v>
      </c>
      <c r="J21" s="91">
        <v>10</v>
      </c>
      <c r="K21" s="96" t="s">
        <v>50</v>
      </c>
      <c r="L21" s="91">
        <v>1</v>
      </c>
      <c r="M21" s="11">
        <v>0</v>
      </c>
      <c r="N21" s="131">
        <f t="shared" si="3"/>
        <v>0</v>
      </c>
      <c r="O21" s="142">
        <v>9</v>
      </c>
      <c r="P21" s="142" t="s">
        <v>50</v>
      </c>
      <c r="Q21" s="142">
        <v>1</v>
      </c>
      <c r="R21" s="142">
        <v>0</v>
      </c>
      <c r="S21" s="142">
        <v>0</v>
      </c>
      <c r="T21" s="135">
        <f t="shared" si="6"/>
        <v>0</v>
      </c>
    </row>
    <row r="22" spans="1:20" ht="32.25" hidden="1" customHeight="1" x14ac:dyDescent="0.25">
      <c r="A22" s="87">
        <v>19</v>
      </c>
      <c r="B22" s="89" t="s">
        <v>275</v>
      </c>
      <c r="C22" s="89" t="s">
        <v>276</v>
      </c>
      <c r="D22" s="90" t="s">
        <v>277</v>
      </c>
      <c r="E22" s="91">
        <v>12</v>
      </c>
      <c r="F22" s="91" t="s">
        <v>50</v>
      </c>
      <c r="G22" s="91">
        <v>1</v>
      </c>
      <c r="H22" s="11">
        <v>0</v>
      </c>
      <c r="I22" s="131">
        <f t="shared" si="1"/>
        <v>0</v>
      </c>
      <c r="J22" s="91">
        <v>10</v>
      </c>
      <c r="K22" s="96" t="s">
        <v>50</v>
      </c>
      <c r="L22" s="91">
        <v>1</v>
      </c>
      <c r="M22" s="11">
        <v>0</v>
      </c>
      <c r="N22" s="131">
        <f t="shared" si="3"/>
        <v>0</v>
      </c>
      <c r="O22" s="142">
        <v>9</v>
      </c>
      <c r="P22" s="142" t="s">
        <v>50</v>
      </c>
      <c r="Q22" s="142">
        <v>1</v>
      </c>
      <c r="R22" s="142">
        <v>0</v>
      </c>
      <c r="S22" s="142">
        <v>0</v>
      </c>
      <c r="T22" s="135">
        <f t="shared" ref="T22:T29" si="7">SUM(I22,N22)</f>
        <v>0</v>
      </c>
    </row>
    <row r="23" spans="1:20" ht="32.25" hidden="1" customHeight="1" x14ac:dyDescent="0.25">
      <c r="A23" s="87">
        <v>20</v>
      </c>
      <c r="B23" s="97" t="s">
        <v>286</v>
      </c>
      <c r="C23" s="97" t="s">
        <v>270</v>
      </c>
      <c r="D23" s="98" t="s">
        <v>287</v>
      </c>
      <c r="E23" s="91">
        <v>12</v>
      </c>
      <c r="F23" s="91" t="s">
        <v>50</v>
      </c>
      <c r="G23" s="91">
        <v>1</v>
      </c>
      <c r="H23" s="11">
        <v>0</v>
      </c>
      <c r="I23" s="131">
        <f t="shared" si="1"/>
        <v>0</v>
      </c>
      <c r="J23" s="91">
        <v>10</v>
      </c>
      <c r="K23" s="96" t="s">
        <v>50</v>
      </c>
      <c r="L23" s="91">
        <v>1</v>
      </c>
      <c r="M23" s="11">
        <v>0</v>
      </c>
      <c r="N23" s="131">
        <f t="shared" si="3"/>
        <v>0</v>
      </c>
      <c r="O23" s="142">
        <v>9</v>
      </c>
      <c r="P23" s="142" t="s">
        <v>50</v>
      </c>
      <c r="Q23" s="142">
        <v>1</v>
      </c>
      <c r="R23" s="142">
        <v>0</v>
      </c>
      <c r="S23" s="142">
        <v>0</v>
      </c>
      <c r="T23" s="135">
        <f t="shared" si="7"/>
        <v>0</v>
      </c>
    </row>
    <row r="24" spans="1:20" ht="32.25" hidden="1" customHeight="1" x14ac:dyDescent="0.25">
      <c r="A24" s="87">
        <v>21</v>
      </c>
      <c r="B24" s="89" t="s">
        <v>288</v>
      </c>
      <c r="C24" s="89" t="s">
        <v>110</v>
      </c>
      <c r="D24" s="90" t="s">
        <v>289</v>
      </c>
      <c r="E24" s="91">
        <v>12</v>
      </c>
      <c r="F24" s="91" t="s">
        <v>50</v>
      </c>
      <c r="G24" s="91">
        <v>1</v>
      </c>
      <c r="H24" s="11">
        <v>0</v>
      </c>
      <c r="I24" s="131">
        <f t="shared" si="1"/>
        <v>0</v>
      </c>
      <c r="J24" s="91">
        <v>10</v>
      </c>
      <c r="K24" s="96" t="s">
        <v>50</v>
      </c>
      <c r="L24" s="91">
        <v>1</v>
      </c>
      <c r="M24" s="11">
        <v>0</v>
      </c>
      <c r="N24" s="131">
        <f t="shared" si="3"/>
        <v>0</v>
      </c>
      <c r="O24" s="142">
        <v>9</v>
      </c>
      <c r="P24" s="142" t="s">
        <v>50</v>
      </c>
      <c r="Q24" s="142">
        <v>1</v>
      </c>
      <c r="R24" s="142">
        <v>0</v>
      </c>
      <c r="S24" s="142">
        <v>0</v>
      </c>
      <c r="T24" s="135">
        <f t="shared" si="7"/>
        <v>0</v>
      </c>
    </row>
    <row r="25" spans="1:20" ht="32.25" hidden="1" customHeight="1" x14ac:dyDescent="0.25">
      <c r="A25" s="87">
        <v>22</v>
      </c>
      <c r="B25" s="89" t="s">
        <v>290</v>
      </c>
      <c r="C25" s="89" t="s">
        <v>291</v>
      </c>
      <c r="D25" s="90" t="s">
        <v>292</v>
      </c>
      <c r="E25" s="91">
        <v>12</v>
      </c>
      <c r="F25" s="91" t="s">
        <v>50</v>
      </c>
      <c r="G25" s="91">
        <v>1</v>
      </c>
      <c r="H25" s="11">
        <v>0</v>
      </c>
      <c r="I25" s="131">
        <f t="shared" si="1"/>
        <v>0</v>
      </c>
      <c r="J25" s="91">
        <v>10</v>
      </c>
      <c r="K25" s="96" t="s">
        <v>50</v>
      </c>
      <c r="L25" s="91">
        <v>1</v>
      </c>
      <c r="M25" s="11">
        <v>0</v>
      </c>
      <c r="N25" s="131">
        <f t="shared" si="3"/>
        <v>0</v>
      </c>
      <c r="O25" s="142">
        <v>9</v>
      </c>
      <c r="P25" s="142" t="s">
        <v>50</v>
      </c>
      <c r="Q25" s="142">
        <v>1</v>
      </c>
      <c r="R25" s="142">
        <v>0</v>
      </c>
      <c r="S25" s="142">
        <v>0</v>
      </c>
      <c r="T25" s="135">
        <f t="shared" si="7"/>
        <v>0</v>
      </c>
    </row>
    <row r="26" spans="1:20" ht="32.25" hidden="1" customHeight="1" x14ac:dyDescent="0.25">
      <c r="A26" s="87">
        <v>23</v>
      </c>
      <c r="B26" s="89" t="s">
        <v>272</v>
      </c>
      <c r="C26" s="89" t="s">
        <v>273</v>
      </c>
      <c r="D26" s="90" t="s">
        <v>274</v>
      </c>
      <c r="E26" s="91">
        <v>12</v>
      </c>
      <c r="F26" s="91" t="s">
        <v>50</v>
      </c>
      <c r="G26" s="91">
        <v>1</v>
      </c>
      <c r="H26" s="11">
        <v>0</v>
      </c>
      <c r="I26" s="131">
        <f t="shared" si="1"/>
        <v>0</v>
      </c>
      <c r="J26" s="91">
        <v>10</v>
      </c>
      <c r="K26" s="96" t="s">
        <v>50</v>
      </c>
      <c r="L26" s="91">
        <v>1</v>
      </c>
      <c r="M26" s="11">
        <v>0</v>
      </c>
      <c r="N26" s="131">
        <f t="shared" si="3"/>
        <v>0</v>
      </c>
      <c r="O26" s="142">
        <v>9</v>
      </c>
      <c r="P26" s="142" t="s">
        <v>50</v>
      </c>
      <c r="Q26" s="142">
        <v>1</v>
      </c>
      <c r="R26" s="142">
        <v>0</v>
      </c>
      <c r="S26" s="142">
        <v>0</v>
      </c>
      <c r="T26" s="135">
        <f t="shared" si="7"/>
        <v>0</v>
      </c>
    </row>
    <row r="27" spans="1:20" ht="32.25" hidden="1" customHeight="1" x14ac:dyDescent="0.25">
      <c r="A27" s="87">
        <v>24</v>
      </c>
      <c r="B27" s="89" t="s">
        <v>293</v>
      </c>
      <c r="C27" s="89" t="s">
        <v>294</v>
      </c>
      <c r="D27" s="90" t="s">
        <v>330</v>
      </c>
      <c r="E27" s="91">
        <v>12</v>
      </c>
      <c r="F27" s="91" t="s">
        <v>50</v>
      </c>
      <c r="G27" s="91">
        <v>1</v>
      </c>
      <c r="H27" s="11">
        <v>0</v>
      </c>
      <c r="I27" s="131">
        <f t="shared" si="1"/>
        <v>0</v>
      </c>
      <c r="J27" s="91">
        <v>10</v>
      </c>
      <c r="K27" s="96" t="s">
        <v>50</v>
      </c>
      <c r="L27" s="91">
        <v>1</v>
      </c>
      <c r="M27" s="11">
        <v>0</v>
      </c>
      <c r="N27" s="131">
        <f t="shared" si="3"/>
        <v>0</v>
      </c>
      <c r="O27" s="142">
        <v>9</v>
      </c>
      <c r="P27" s="142" t="s">
        <v>50</v>
      </c>
      <c r="Q27" s="142">
        <v>1</v>
      </c>
      <c r="R27" s="142">
        <v>0</v>
      </c>
      <c r="S27" s="142">
        <v>0</v>
      </c>
      <c r="T27" s="135">
        <f t="shared" si="7"/>
        <v>0</v>
      </c>
    </row>
    <row r="28" spans="1:20" ht="32.25" hidden="1" customHeight="1" x14ac:dyDescent="0.25">
      <c r="A28" s="87">
        <v>25</v>
      </c>
      <c r="B28" s="99" t="s">
        <v>295</v>
      </c>
      <c r="C28" s="99" t="s">
        <v>267</v>
      </c>
      <c r="D28" s="100" t="s">
        <v>296</v>
      </c>
      <c r="E28" s="91">
        <v>12</v>
      </c>
      <c r="F28" s="91" t="s">
        <v>50</v>
      </c>
      <c r="G28" s="91">
        <v>1</v>
      </c>
      <c r="H28" s="11">
        <v>0</v>
      </c>
      <c r="I28" s="131">
        <f t="shared" si="1"/>
        <v>0</v>
      </c>
      <c r="J28" s="91">
        <v>10</v>
      </c>
      <c r="K28" s="96" t="s">
        <v>50</v>
      </c>
      <c r="L28" s="91">
        <v>1</v>
      </c>
      <c r="M28" s="11">
        <v>0</v>
      </c>
      <c r="N28" s="131">
        <f t="shared" si="3"/>
        <v>0</v>
      </c>
      <c r="O28" s="142">
        <v>9</v>
      </c>
      <c r="P28" s="142" t="s">
        <v>50</v>
      </c>
      <c r="Q28" s="142">
        <v>1</v>
      </c>
      <c r="R28" s="142">
        <v>0</v>
      </c>
      <c r="S28" s="142">
        <v>0</v>
      </c>
      <c r="T28" s="135">
        <f t="shared" si="7"/>
        <v>0</v>
      </c>
    </row>
    <row r="29" spans="1:20" ht="32.25" hidden="1" customHeight="1" x14ac:dyDescent="0.25">
      <c r="A29" s="87">
        <v>26</v>
      </c>
      <c r="B29" s="89" t="s">
        <v>297</v>
      </c>
      <c r="C29" s="89" t="s">
        <v>298</v>
      </c>
      <c r="D29" s="90" t="s">
        <v>299</v>
      </c>
      <c r="E29" s="91">
        <v>12</v>
      </c>
      <c r="F29" s="91" t="s">
        <v>50</v>
      </c>
      <c r="G29" s="91">
        <v>1</v>
      </c>
      <c r="H29" s="11">
        <v>0</v>
      </c>
      <c r="I29" s="131">
        <f t="shared" si="1"/>
        <v>0</v>
      </c>
      <c r="J29" s="91">
        <v>10</v>
      </c>
      <c r="K29" s="96" t="s">
        <v>50</v>
      </c>
      <c r="L29" s="91">
        <v>1</v>
      </c>
      <c r="M29" s="11">
        <v>0</v>
      </c>
      <c r="N29" s="131">
        <f t="shared" si="3"/>
        <v>0</v>
      </c>
      <c r="O29" s="142">
        <v>9</v>
      </c>
      <c r="P29" s="142" t="s">
        <v>50</v>
      </c>
      <c r="Q29" s="142">
        <v>1</v>
      </c>
      <c r="R29" s="142">
        <v>0</v>
      </c>
      <c r="S29" s="142">
        <v>0</v>
      </c>
      <c r="T29" s="135">
        <f t="shared" si="7"/>
        <v>0</v>
      </c>
    </row>
    <row r="30" spans="1:20" ht="32.25" customHeight="1" x14ac:dyDescent="0.25">
      <c r="A30" s="87"/>
      <c r="B30" s="89"/>
      <c r="C30" s="101"/>
      <c r="D30" s="90"/>
      <c r="E30" s="96"/>
      <c r="F30" s="96"/>
      <c r="G30" s="96"/>
      <c r="H30" s="96"/>
      <c r="I30" s="132"/>
      <c r="J30" s="96"/>
      <c r="K30" s="96"/>
      <c r="L30" s="96"/>
      <c r="M30" s="96"/>
      <c r="N30" s="132"/>
      <c r="O30" s="132"/>
      <c r="P30" s="132"/>
      <c r="Q30" s="132"/>
      <c r="R30" s="132"/>
      <c r="S30" s="132"/>
      <c r="T30" s="135"/>
    </row>
    <row r="31" spans="1:20" x14ac:dyDescent="0.25">
      <c r="E31" s="103"/>
      <c r="F31" s="103"/>
      <c r="G31" s="103"/>
      <c r="H31" s="103"/>
      <c r="I31" s="133"/>
      <c r="J31" s="103"/>
      <c r="K31" s="103"/>
      <c r="L31" s="103"/>
      <c r="M31" s="103"/>
      <c r="N31" s="133"/>
      <c r="O31" s="133"/>
      <c r="P31" s="133"/>
      <c r="Q31" s="133"/>
      <c r="R31" s="133"/>
      <c r="S31" s="133"/>
    </row>
    <row r="32" spans="1:20" x14ac:dyDescent="0.25">
      <c r="E32" s="103"/>
      <c r="F32" s="103"/>
      <c r="G32" s="103"/>
      <c r="H32" s="103"/>
      <c r="I32" s="133"/>
      <c r="J32" s="103"/>
      <c r="K32" s="103"/>
      <c r="L32" s="103"/>
      <c r="M32" s="103"/>
      <c r="N32" s="133"/>
      <c r="O32" s="133"/>
      <c r="P32" s="133"/>
      <c r="Q32" s="133"/>
      <c r="R32" s="133"/>
      <c r="S32" s="133"/>
    </row>
    <row r="33" spans="5:19" x14ac:dyDescent="0.25">
      <c r="E33" s="103"/>
      <c r="F33" s="103"/>
      <c r="G33" s="103"/>
      <c r="H33" s="103"/>
      <c r="I33" s="133"/>
      <c r="J33" s="103"/>
      <c r="K33" s="103"/>
      <c r="L33" s="103"/>
      <c r="M33" s="103"/>
      <c r="N33" s="133"/>
      <c r="O33" s="133"/>
      <c r="P33" s="133"/>
      <c r="Q33" s="133"/>
      <c r="R33" s="133"/>
      <c r="S33" s="133"/>
    </row>
    <row r="34" spans="5:19" x14ac:dyDescent="0.25">
      <c r="E34" s="103"/>
      <c r="F34" s="103"/>
      <c r="G34" s="103"/>
      <c r="H34" s="103"/>
      <c r="I34" s="133"/>
      <c r="J34" s="103"/>
      <c r="K34" s="103"/>
      <c r="L34" s="103"/>
      <c r="M34" s="103"/>
      <c r="N34" s="133"/>
      <c r="O34" s="133"/>
      <c r="P34" s="133"/>
      <c r="Q34" s="133"/>
      <c r="R34" s="133"/>
      <c r="S34" s="133"/>
    </row>
    <row r="35" spans="5:19" x14ac:dyDescent="0.25">
      <c r="E35" s="103"/>
      <c r="F35" s="103"/>
      <c r="G35" s="103"/>
      <c r="H35" s="103"/>
      <c r="I35" s="133"/>
      <c r="J35" s="103"/>
      <c r="K35" s="103"/>
      <c r="L35" s="103"/>
      <c r="M35" s="103"/>
      <c r="N35" s="133"/>
      <c r="O35" s="133"/>
      <c r="P35" s="133"/>
      <c r="Q35" s="133"/>
      <c r="R35" s="133"/>
      <c r="S35" s="133"/>
    </row>
    <row r="36" spans="5:19" x14ac:dyDescent="0.25">
      <c r="E36" s="103"/>
      <c r="F36" s="103"/>
      <c r="G36" s="103"/>
      <c r="H36" s="103"/>
      <c r="I36" s="133"/>
      <c r="J36" s="103"/>
      <c r="K36" s="103"/>
      <c r="L36" s="103"/>
      <c r="M36" s="103"/>
      <c r="N36" s="133"/>
      <c r="O36" s="133"/>
      <c r="P36" s="133"/>
      <c r="Q36" s="133"/>
      <c r="R36" s="133"/>
      <c r="S36" s="133"/>
    </row>
    <row r="37" spans="5:19" x14ac:dyDescent="0.25">
      <c r="E37" s="103"/>
      <c r="F37" s="103"/>
      <c r="G37" s="103"/>
      <c r="H37" s="103"/>
      <c r="I37" s="133"/>
      <c r="J37" s="103"/>
      <c r="K37" s="103"/>
      <c r="L37" s="103"/>
      <c r="M37" s="103"/>
      <c r="N37" s="133"/>
      <c r="O37" s="133"/>
      <c r="P37" s="133"/>
      <c r="Q37" s="133"/>
      <c r="R37" s="133"/>
      <c r="S37" s="133"/>
    </row>
    <row r="38" spans="5:19" x14ac:dyDescent="0.25">
      <c r="E38" s="103"/>
      <c r="F38" s="103"/>
      <c r="G38" s="103"/>
      <c r="H38" s="103"/>
      <c r="I38" s="133"/>
      <c r="J38" s="103"/>
      <c r="K38" s="103"/>
      <c r="L38" s="103"/>
      <c r="M38" s="103"/>
      <c r="N38" s="133"/>
      <c r="O38" s="133"/>
      <c r="P38" s="133"/>
      <c r="Q38" s="133"/>
      <c r="R38" s="133"/>
      <c r="S38" s="133"/>
    </row>
    <row r="39" spans="5:19" x14ac:dyDescent="0.25">
      <c r="E39" s="103"/>
      <c r="F39" s="103"/>
      <c r="G39" s="103"/>
      <c r="H39" s="103"/>
      <c r="I39" s="133"/>
      <c r="J39" s="103"/>
      <c r="K39" s="103"/>
      <c r="L39" s="103"/>
      <c r="M39" s="103"/>
      <c r="N39" s="133"/>
      <c r="O39" s="133"/>
      <c r="P39" s="133"/>
      <c r="Q39" s="133"/>
      <c r="R39" s="133"/>
      <c r="S39" s="133"/>
    </row>
    <row r="40" spans="5:19" x14ac:dyDescent="0.25">
      <c r="E40" s="103"/>
      <c r="F40" s="103"/>
      <c r="G40" s="103"/>
      <c r="H40" s="103"/>
      <c r="I40" s="133"/>
      <c r="J40" s="103"/>
      <c r="K40" s="103"/>
      <c r="L40" s="103"/>
      <c r="M40" s="103"/>
      <c r="N40" s="133"/>
      <c r="O40" s="133"/>
      <c r="P40" s="133"/>
      <c r="Q40" s="133"/>
      <c r="R40" s="133"/>
      <c r="S40" s="133"/>
    </row>
    <row r="41" spans="5:19" x14ac:dyDescent="0.25">
      <c r="E41" s="103"/>
      <c r="F41" s="103"/>
      <c r="G41" s="103"/>
      <c r="H41" s="103"/>
      <c r="I41" s="133"/>
      <c r="J41" s="103"/>
      <c r="K41" s="103"/>
      <c r="L41" s="103"/>
      <c r="M41" s="103"/>
      <c r="N41" s="133"/>
      <c r="O41" s="133"/>
      <c r="P41" s="133"/>
      <c r="Q41" s="133"/>
      <c r="R41" s="133"/>
      <c r="S41" s="133"/>
    </row>
    <row r="42" spans="5:19" x14ac:dyDescent="0.25">
      <c r="E42" s="103"/>
      <c r="F42" s="103"/>
      <c r="G42" s="103"/>
      <c r="H42" s="103"/>
      <c r="I42" s="133"/>
      <c r="J42" s="103"/>
      <c r="K42" s="103"/>
      <c r="L42" s="103"/>
      <c r="M42" s="103"/>
      <c r="N42" s="133"/>
      <c r="O42" s="133"/>
      <c r="P42" s="133"/>
      <c r="Q42" s="133"/>
      <c r="R42" s="133"/>
      <c r="S42" s="133"/>
    </row>
    <row r="43" spans="5:19" x14ac:dyDescent="0.25">
      <c r="E43" s="103"/>
      <c r="F43" s="103"/>
      <c r="G43" s="103"/>
      <c r="H43" s="103"/>
      <c r="I43" s="133"/>
      <c r="J43" s="103"/>
      <c r="K43" s="103"/>
      <c r="L43" s="103"/>
      <c r="M43" s="103"/>
      <c r="N43" s="133"/>
      <c r="O43" s="133"/>
      <c r="P43" s="133"/>
      <c r="Q43" s="133"/>
      <c r="R43" s="133"/>
      <c r="S43" s="133"/>
    </row>
    <row r="44" spans="5:19" x14ac:dyDescent="0.25">
      <c r="E44" s="103"/>
      <c r="F44" s="103"/>
      <c r="G44" s="103"/>
      <c r="H44" s="103"/>
      <c r="I44" s="133"/>
      <c r="J44" s="103"/>
      <c r="K44" s="103"/>
      <c r="L44" s="103"/>
      <c r="M44" s="103"/>
      <c r="N44" s="133"/>
      <c r="O44" s="133"/>
      <c r="P44" s="133"/>
      <c r="Q44" s="133"/>
      <c r="R44" s="133"/>
      <c r="S44" s="133"/>
    </row>
    <row r="45" spans="5:19" x14ac:dyDescent="0.25">
      <c r="E45" s="103"/>
      <c r="F45" s="103"/>
      <c r="G45" s="103"/>
      <c r="H45" s="103"/>
      <c r="I45" s="133"/>
      <c r="J45" s="103"/>
      <c r="K45" s="103"/>
      <c r="L45" s="103"/>
      <c r="M45" s="103"/>
      <c r="N45" s="133"/>
      <c r="O45" s="133"/>
      <c r="P45" s="133"/>
      <c r="Q45" s="133"/>
      <c r="R45" s="133"/>
      <c r="S45" s="133"/>
    </row>
    <row r="46" spans="5:19" x14ac:dyDescent="0.25">
      <c r="E46" s="103"/>
      <c r="F46" s="103"/>
      <c r="G46" s="103"/>
      <c r="H46" s="103"/>
      <c r="I46" s="133"/>
      <c r="J46" s="103"/>
      <c r="K46" s="103"/>
      <c r="L46" s="103"/>
      <c r="M46" s="103"/>
      <c r="N46" s="133"/>
      <c r="O46" s="133"/>
      <c r="P46" s="133"/>
      <c r="Q46" s="133"/>
      <c r="R46" s="133"/>
      <c r="S46" s="133"/>
    </row>
    <row r="47" spans="5:19" x14ac:dyDescent="0.25">
      <c r="E47" s="103"/>
      <c r="F47" s="103"/>
      <c r="G47" s="103"/>
      <c r="H47" s="103"/>
      <c r="I47" s="133"/>
      <c r="J47" s="103"/>
      <c r="K47" s="103"/>
      <c r="L47" s="103"/>
      <c r="M47" s="103"/>
      <c r="N47" s="133"/>
      <c r="O47" s="133"/>
      <c r="P47" s="133"/>
      <c r="Q47" s="133"/>
      <c r="R47" s="133"/>
      <c r="S47" s="133"/>
    </row>
    <row r="48" spans="5:19" x14ac:dyDescent="0.25">
      <c r="E48" s="103"/>
      <c r="F48" s="103"/>
      <c r="G48" s="103"/>
      <c r="H48" s="103"/>
      <c r="I48" s="133"/>
      <c r="J48" s="103"/>
      <c r="K48" s="103"/>
      <c r="L48" s="103"/>
      <c r="M48" s="103"/>
      <c r="N48" s="133"/>
      <c r="O48" s="133"/>
      <c r="P48" s="133"/>
      <c r="Q48" s="133"/>
      <c r="R48" s="133"/>
      <c r="S48" s="133"/>
    </row>
    <row r="49" spans="5:19" x14ac:dyDescent="0.25">
      <c r="E49" s="103"/>
      <c r="F49" s="103"/>
      <c r="G49" s="103"/>
      <c r="H49" s="103"/>
      <c r="I49" s="133"/>
      <c r="J49" s="103"/>
      <c r="K49" s="103"/>
      <c r="L49" s="103"/>
      <c r="M49" s="103"/>
      <c r="N49" s="133"/>
      <c r="O49" s="133"/>
      <c r="P49" s="133"/>
      <c r="Q49" s="133"/>
      <c r="R49" s="133"/>
      <c r="S49" s="133"/>
    </row>
    <row r="50" spans="5:19" x14ac:dyDescent="0.25">
      <c r="E50" s="103"/>
      <c r="F50" s="103"/>
      <c r="G50" s="103"/>
      <c r="H50" s="103"/>
      <c r="I50" s="133"/>
      <c r="J50" s="103"/>
      <c r="K50" s="103"/>
      <c r="L50" s="103"/>
      <c r="M50" s="103"/>
      <c r="N50" s="133"/>
      <c r="O50" s="133"/>
      <c r="P50" s="133"/>
      <c r="Q50" s="133"/>
      <c r="R50" s="133"/>
      <c r="S50" s="133"/>
    </row>
    <row r="51" spans="5:19" x14ac:dyDescent="0.25">
      <c r="E51" s="103"/>
      <c r="F51" s="103"/>
      <c r="G51" s="103"/>
      <c r="H51" s="103"/>
      <c r="I51" s="133"/>
      <c r="J51" s="103"/>
      <c r="K51" s="103"/>
      <c r="L51" s="103"/>
      <c r="M51" s="103"/>
      <c r="N51" s="133"/>
      <c r="O51" s="133"/>
      <c r="P51" s="133"/>
      <c r="Q51" s="133"/>
      <c r="R51" s="133"/>
      <c r="S51" s="133"/>
    </row>
    <row r="52" spans="5:19" x14ac:dyDescent="0.25">
      <c r="E52" s="103"/>
      <c r="F52" s="103"/>
      <c r="G52" s="103"/>
      <c r="H52" s="103"/>
      <c r="I52" s="133"/>
      <c r="J52" s="103"/>
      <c r="K52" s="103"/>
      <c r="L52" s="103"/>
      <c r="M52" s="103"/>
      <c r="N52" s="133"/>
      <c r="O52" s="133"/>
      <c r="P52" s="133"/>
      <c r="Q52" s="133"/>
      <c r="R52" s="133"/>
      <c r="S52" s="133"/>
    </row>
    <row r="53" spans="5:19" x14ac:dyDescent="0.25">
      <c r="E53" s="103"/>
      <c r="F53" s="103"/>
      <c r="G53" s="103"/>
      <c r="H53" s="103"/>
      <c r="I53" s="133"/>
      <c r="J53" s="103"/>
      <c r="K53" s="103"/>
      <c r="L53" s="103"/>
      <c r="M53" s="103"/>
      <c r="N53" s="133"/>
      <c r="O53" s="133"/>
      <c r="P53" s="133"/>
      <c r="Q53" s="133"/>
      <c r="R53" s="133"/>
      <c r="S53" s="133"/>
    </row>
    <row r="54" spans="5:19" x14ac:dyDescent="0.25">
      <c r="E54" s="103"/>
      <c r="F54" s="103"/>
      <c r="G54" s="103"/>
      <c r="H54" s="103"/>
      <c r="I54" s="133"/>
      <c r="J54" s="103"/>
      <c r="K54" s="103"/>
      <c r="L54" s="103"/>
      <c r="M54" s="103"/>
      <c r="N54" s="133"/>
      <c r="O54" s="133"/>
      <c r="P54" s="133"/>
      <c r="Q54" s="133"/>
      <c r="R54" s="133"/>
      <c r="S54" s="133"/>
    </row>
    <row r="55" spans="5:19" x14ac:dyDescent="0.25">
      <c r="E55" s="103"/>
      <c r="F55" s="103"/>
      <c r="G55" s="103"/>
      <c r="H55" s="103"/>
      <c r="I55" s="133"/>
      <c r="J55" s="103"/>
      <c r="K55" s="103"/>
      <c r="L55" s="103"/>
      <c r="M55" s="103"/>
      <c r="N55" s="133"/>
      <c r="O55" s="133"/>
      <c r="P55" s="133"/>
      <c r="Q55" s="133"/>
      <c r="R55" s="133"/>
      <c r="S55" s="133"/>
    </row>
    <row r="56" spans="5:19" x14ac:dyDescent="0.25">
      <c r="E56" s="103"/>
      <c r="F56" s="103"/>
      <c r="G56" s="103"/>
      <c r="H56" s="103"/>
      <c r="I56" s="133"/>
      <c r="J56" s="103"/>
      <c r="K56" s="103"/>
      <c r="L56" s="103"/>
      <c r="M56" s="103"/>
      <c r="N56" s="133"/>
      <c r="O56" s="133"/>
      <c r="P56" s="133"/>
      <c r="Q56" s="133"/>
      <c r="R56" s="133"/>
      <c r="S56" s="133"/>
    </row>
    <row r="57" spans="5:19" x14ac:dyDescent="0.25">
      <c r="E57" s="103"/>
      <c r="F57" s="103"/>
      <c r="G57" s="103"/>
      <c r="H57" s="103"/>
      <c r="I57" s="133"/>
      <c r="J57" s="103"/>
      <c r="K57" s="103"/>
      <c r="L57" s="103"/>
      <c r="M57" s="103"/>
      <c r="N57" s="133"/>
      <c r="O57" s="133"/>
      <c r="P57" s="133"/>
      <c r="Q57" s="133"/>
      <c r="R57" s="133"/>
      <c r="S57" s="133"/>
    </row>
    <row r="58" spans="5:19" x14ac:dyDescent="0.25">
      <c r="E58" s="103"/>
      <c r="F58" s="103"/>
      <c r="G58" s="103"/>
      <c r="H58" s="103"/>
      <c r="I58" s="133"/>
      <c r="J58" s="103"/>
      <c r="K58" s="103"/>
      <c r="L58" s="103"/>
      <c r="M58" s="103"/>
      <c r="N58" s="133"/>
      <c r="O58" s="133"/>
      <c r="P58" s="133"/>
      <c r="Q58" s="133"/>
      <c r="R58" s="133"/>
      <c r="S58" s="133"/>
    </row>
    <row r="59" spans="5:19" x14ac:dyDescent="0.25">
      <c r="E59" s="103"/>
      <c r="F59" s="103"/>
      <c r="G59" s="103"/>
      <c r="H59" s="103"/>
      <c r="I59" s="133"/>
      <c r="J59" s="103"/>
      <c r="K59" s="103"/>
      <c r="L59" s="103"/>
      <c r="M59" s="103"/>
      <c r="N59" s="133"/>
      <c r="O59" s="133"/>
      <c r="P59" s="133"/>
      <c r="Q59" s="133"/>
      <c r="R59" s="133"/>
      <c r="S59" s="133"/>
    </row>
    <row r="60" spans="5:19" x14ac:dyDescent="0.25">
      <c r="E60" s="103"/>
      <c r="F60" s="103"/>
      <c r="G60" s="103"/>
      <c r="H60" s="103"/>
      <c r="I60" s="133"/>
      <c r="J60" s="103"/>
      <c r="K60" s="103"/>
      <c r="L60" s="103"/>
      <c r="M60" s="103"/>
      <c r="N60" s="133"/>
      <c r="O60" s="133"/>
      <c r="P60" s="133"/>
      <c r="Q60" s="133"/>
      <c r="R60" s="133"/>
      <c r="S60" s="133"/>
    </row>
    <row r="61" spans="5:19" x14ac:dyDescent="0.25">
      <c r="E61" s="103"/>
      <c r="F61" s="103"/>
      <c r="G61" s="103"/>
      <c r="H61" s="103"/>
      <c r="I61" s="133"/>
      <c r="J61" s="103"/>
      <c r="K61" s="103"/>
      <c r="L61" s="103"/>
      <c r="M61" s="103"/>
      <c r="N61" s="133"/>
      <c r="O61" s="133"/>
      <c r="P61" s="133"/>
      <c r="Q61" s="133"/>
      <c r="R61" s="133"/>
      <c r="S61" s="133"/>
    </row>
    <row r="62" spans="5:19" x14ac:dyDescent="0.25">
      <c r="E62" s="103"/>
      <c r="F62" s="103"/>
      <c r="G62" s="103"/>
      <c r="H62" s="103"/>
      <c r="I62" s="133"/>
      <c r="J62" s="103"/>
      <c r="K62" s="103"/>
      <c r="L62" s="103"/>
      <c r="M62" s="103"/>
      <c r="N62" s="133"/>
      <c r="O62" s="133"/>
      <c r="P62" s="133"/>
      <c r="Q62" s="133"/>
      <c r="R62" s="133"/>
      <c r="S62" s="133"/>
    </row>
    <row r="63" spans="5:19" x14ac:dyDescent="0.25">
      <c r="E63" s="103"/>
      <c r="F63" s="103"/>
      <c r="G63" s="103"/>
      <c r="H63" s="103"/>
      <c r="I63" s="133"/>
      <c r="J63" s="103"/>
      <c r="K63" s="103"/>
      <c r="L63" s="103"/>
      <c r="M63" s="103"/>
      <c r="N63" s="133"/>
      <c r="O63" s="133"/>
      <c r="P63" s="133"/>
      <c r="Q63" s="133"/>
      <c r="R63" s="133"/>
      <c r="S63" s="133"/>
    </row>
    <row r="64" spans="5:19" x14ac:dyDescent="0.25">
      <c r="E64" s="103"/>
      <c r="F64" s="103"/>
      <c r="G64" s="103"/>
      <c r="H64" s="103"/>
      <c r="I64" s="133"/>
      <c r="J64" s="103"/>
      <c r="K64" s="103"/>
      <c r="L64" s="103"/>
      <c r="M64" s="103"/>
      <c r="N64" s="133"/>
      <c r="O64" s="133"/>
      <c r="P64" s="133"/>
      <c r="Q64" s="133"/>
      <c r="R64" s="133"/>
      <c r="S64" s="133"/>
    </row>
    <row r="65" spans="5:19" x14ac:dyDescent="0.25">
      <c r="E65" s="103"/>
      <c r="F65" s="103"/>
      <c r="G65" s="103"/>
      <c r="H65" s="103"/>
      <c r="I65" s="133"/>
      <c r="J65" s="103"/>
      <c r="K65" s="103"/>
      <c r="L65" s="103"/>
      <c r="M65" s="103"/>
      <c r="N65" s="133"/>
      <c r="O65" s="133"/>
      <c r="P65" s="133"/>
      <c r="Q65" s="133"/>
      <c r="R65" s="133"/>
      <c r="S65" s="133"/>
    </row>
    <row r="66" spans="5:19" x14ac:dyDescent="0.25">
      <c r="E66" s="103"/>
      <c r="F66" s="103"/>
      <c r="G66" s="103"/>
      <c r="H66" s="103"/>
      <c r="I66" s="133"/>
      <c r="J66" s="103"/>
      <c r="K66" s="103"/>
      <c r="L66" s="103"/>
      <c r="M66" s="103"/>
      <c r="N66" s="133"/>
      <c r="O66" s="133"/>
      <c r="P66" s="133"/>
      <c r="Q66" s="133"/>
      <c r="R66" s="133"/>
      <c r="S66" s="133"/>
    </row>
    <row r="67" spans="5:19" x14ac:dyDescent="0.25">
      <c r="E67" s="103"/>
      <c r="F67" s="103"/>
      <c r="G67" s="103"/>
      <c r="H67" s="103"/>
      <c r="I67" s="133"/>
      <c r="J67" s="103"/>
      <c r="K67" s="103"/>
      <c r="L67" s="103"/>
      <c r="M67" s="103"/>
      <c r="N67" s="133"/>
      <c r="O67" s="133"/>
      <c r="P67" s="133"/>
      <c r="Q67" s="133"/>
      <c r="R67" s="133"/>
      <c r="S67" s="133"/>
    </row>
    <row r="68" spans="5:19" x14ac:dyDescent="0.25">
      <c r="E68" s="103"/>
      <c r="F68" s="103"/>
      <c r="G68" s="103"/>
      <c r="H68" s="103"/>
      <c r="I68" s="133"/>
      <c r="J68" s="103"/>
      <c r="K68" s="103"/>
      <c r="L68" s="103"/>
      <c r="M68" s="103"/>
      <c r="N68" s="133"/>
      <c r="O68" s="133"/>
      <c r="P68" s="133"/>
      <c r="Q68" s="133"/>
      <c r="R68" s="133"/>
      <c r="S68" s="133"/>
    </row>
    <row r="69" spans="5:19" x14ac:dyDescent="0.25">
      <c r="E69" s="103"/>
      <c r="F69" s="103"/>
      <c r="G69" s="103"/>
      <c r="H69" s="103"/>
      <c r="I69" s="133"/>
      <c r="J69" s="103"/>
      <c r="K69" s="103"/>
      <c r="L69" s="103"/>
      <c r="M69" s="103"/>
      <c r="N69" s="133"/>
      <c r="O69" s="133"/>
      <c r="P69" s="133"/>
      <c r="Q69" s="133"/>
      <c r="R69" s="133"/>
      <c r="S69" s="133"/>
    </row>
    <row r="70" spans="5:19" x14ac:dyDescent="0.25">
      <c r="E70" s="103"/>
      <c r="F70" s="103"/>
      <c r="G70" s="103"/>
      <c r="H70" s="103"/>
      <c r="I70" s="133"/>
      <c r="J70" s="103"/>
      <c r="K70" s="103"/>
      <c r="L70" s="103"/>
      <c r="M70" s="103"/>
      <c r="N70" s="133"/>
      <c r="O70" s="133"/>
      <c r="P70" s="133"/>
      <c r="Q70" s="133"/>
      <c r="R70" s="133"/>
      <c r="S70" s="133"/>
    </row>
    <row r="71" spans="5:19" x14ac:dyDescent="0.25">
      <c r="E71" s="103"/>
      <c r="F71" s="103"/>
      <c r="G71" s="103"/>
      <c r="H71" s="103"/>
      <c r="I71" s="133"/>
      <c r="J71" s="103"/>
      <c r="K71" s="103"/>
      <c r="L71" s="103"/>
      <c r="M71" s="103"/>
      <c r="N71" s="133"/>
      <c r="O71" s="133"/>
      <c r="P71" s="133"/>
      <c r="Q71" s="133"/>
      <c r="R71" s="133"/>
      <c r="S71" s="133"/>
    </row>
    <row r="72" spans="5:19" x14ac:dyDescent="0.25">
      <c r="E72" s="103"/>
      <c r="F72" s="103"/>
      <c r="G72" s="103"/>
      <c r="H72" s="103"/>
      <c r="I72" s="133"/>
      <c r="J72" s="103"/>
      <c r="K72" s="103"/>
      <c r="L72" s="103"/>
      <c r="M72" s="103"/>
      <c r="N72" s="133"/>
      <c r="O72" s="133"/>
      <c r="P72" s="133"/>
      <c r="Q72" s="133"/>
      <c r="R72" s="133"/>
      <c r="S72" s="133"/>
    </row>
    <row r="73" spans="5:19" x14ac:dyDescent="0.25">
      <c r="E73" s="103"/>
      <c r="F73" s="103"/>
      <c r="G73" s="103"/>
      <c r="H73" s="103"/>
      <c r="I73" s="133"/>
      <c r="J73" s="103"/>
      <c r="K73" s="103"/>
      <c r="L73" s="103"/>
      <c r="M73" s="103"/>
      <c r="N73" s="133"/>
      <c r="O73" s="133"/>
      <c r="P73" s="133"/>
      <c r="Q73" s="133"/>
      <c r="R73" s="133"/>
      <c r="S73" s="133"/>
    </row>
    <row r="74" spans="5:19" x14ac:dyDescent="0.25">
      <c r="E74" s="103"/>
      <c r="F74" s="103"/>
      <c r="G74" s="103"/>
      <c r="H74" s="103"/>
      <c r="I74" s="133"/>
      <c r="J74" s="103"/>
      <c r="K74" s="103"/>
      <c r="L74" s="103"/>
      <c r="M74" s="103"/>
      <c r="N74" s="133"/>
      <c r="O74" s="133"/>
      <c r="P74" s="133"/>
      <c r="Q74" s="133"/>
      <c r="R74" s="133"/>
      <c r="S74" s="133"/>
    </row>
    <row r="75" spans="5:19" x14ac:dyDescent="0.25">
      <c r="E75" s="103"/>
      <c r="F75" s="103"/>
      <c r="G75" s="103"/>
      <c r="H75" s="103"/>
      <c r="I75" s="133"/>
      <c r="J75" s="103"/>
      <c r="K75" s="103"/>
      <c r="L75" s="103"/>
      <c r="M75" s="103"/>
      <c r="N75" s="133"/>
      <c r="O75" s="133"/>
      <c r="P75" s="133"/>
      <c r="Q75" s="133"/>
      <c r="R75" s="133"/>
      <c r="S75" s="133"/>
    </row>
    <row r="76" spans="5:19" x14ac:dyDescent="0.25">
      <c r="E76" s="103"/>
      <c r="F76" s="103"/>
      <c r="G76" s="103"/>
      <c r="H76" s="103"/>
      <c r="I76" s="133"/>
      <c r="J76" s="103"/>
      <c r="K76" s="103"/>
      <c r="L76" s="103"/>
      <c r="M76" s="103"/>
      <c r="N76" s="133"/>
      <c r="O76" s="133"/>
      <c r="P76" s="133"/>
      <c r="Q76" s="133"/>
      <c r="R76" s="133"/>
      <c r="S76" s="133"/>
    </row>
    <row r="77" spans="5:19" x14ac:dyDescent="0.25">
      <c r="E77" s="103"/>
      <c r="F77" s="103"/>
      <c r="G77" s="103"/>
      <c r="H77" s="103"/>
      <c r="I77" s="133"/>
      <c r="J77" s="103"/>
      <c r="K77" s="103"/>
      <c r="L77" s="103"/>
      <c r="M77" s="103"/>
      <c r="N77" s="133"/>
      <c r="O77" s="133"/>
      <c r="P77" s="133"/>
      <c r="Q77" s="133"/>
      <c r="R77" s="133"/>
      <c r="S77" s="133"/>
    </row>
    <row r="78" spans="5:19" x14ac:dyDescent="0.25">
      <c r="E78" s="103"/>
      <c r="F78" s="103"/>
      <c r="G78" s="103"/>
      <c r="H78" s="103"/>
      <c r="I78" s="133"/>
      <c r="J78" s="103"/>
      <c r="K78" s="103"/>
      <c r="L78" s="103"/>
      <c r="M78" s="103"/>
      <c r="N78" s="133"/>
      <c r="O78" s="133"/>
      <c r="P78" s="133"/>
      <c r="Q78" s="133"/>
      <c r="R78" s="133"/>
      <c r="S78" s="133"/>
    </row>
    <row r="79" spans="5:19" x14ac:dyDescent="0.25">
      <c r="E79" s="103"/>
      <c r="F79" s="103"/>
      <c r="G79" s="103"/>
      <c r="H79" s="103"/>
      <c r="I79" s="133"/>
      <c r="J79" s="103"/>
      <c r="K79" s="103"/>
      <c r="L79" s="103"/>
      <c r="M79" s="103"/>
      <c r="N79" s="133"/>
      <c r="O79" s="133"/>
      <c r="P79" s="133"/>
      <c r="Q79" s="133"/>
      <c r="R79" s="133"/>
      <c r="S79" s="133"/>
    </row>
    <row r="80" spans="5:19" x14ac:dyDescent="0.25">
      <c r="E80" s="103"/>
      <c r="F80" s="103"/>
      <c r="G80" s="103"/>
      <c r="H80" s="103"/>
      <c r="I80" s="133"/>
      <c r="J80" s="103"/>
      <c r="K80" s="103"/>
      <c r="L80" s="103"/>
      <c r="M80" s="103"/>
      <c r="N80" s="133"/>
      <c r="O80" s="133"/>
      <c r="P80" s="133"/>
      <c r="Q80" s="133"/>
      <c r="R80" s="133"/>
      <c r="S80" s="133"/>
    </row>
    <row r="81" spans="5:19" x14ac:dyDescent="0.25">
      <c r="E81" s="103"/>
      <c r="F81" s="103"/>
      <c r="G81" s="103"/>
      <c r="H81" s="103"/>
      <c r="I81" s="133"/>
      <c r="J81" s="103"/>
      <c r="K81" s="103"/>
      <c r="L81" s="103"/>
      <c r="M81" s="103"/>
      <c r="N81" s="133"/>
      <c r="O81" s="133"/>
      <c r="P81" s="133"/>
      <c r="Q81" s="133"/>
      <c r="R81" s="133"/>
      <c r="S81" s="133"/>
    </row>
    <row r="82" spans="5:19" x14ac:dyDescent="0.25">
      <c r="E82" s="103"/>
      <c r="F82" s="103"/>
      <c r="G82" s="103"/>
      <c r="H82" s="103"/>
      <c r="I82" s="133"/>
      <c r="J82" s="103"/>
      <c r="K82" s="103"/>
      <c r="L82" s="103"/>
      <c r="M82" s="103"/>
      <c r="N82" s="133"/>
      <c r="O82" s="133"/>
      <c r="P82" s="133"/>
      <c r="Q82" s="133"/>
      <c r="R82" s="133"/>
      <c r="S82" s="133"/>
    </row>
    <row r="83" spans="5:19" x14ac:dyDescent="0.25">
      <c r="E83" s="103"/>
      <c r="F83" s="103"/>
      <c r="G83" s="103"/>
      <c r="H83" s="103"/>
      <c r="I83" s="133"/>
      <c r="J83" s="103"/>
      <c r="K83" s="103"/>
      <c r="L83" s="103"/>
      <c r="M83" s="103"/>
      <c r="N83" s="133"/>
      <c r="O83" s="133"/>
      <c r="P83" s="133"/>
      <c r="Q83" s="133"/>
      <c r="R83" s="133"/>
      <c r="S83" s="133"/>
    </row>
    <row r="84" spans="5:19" x14ac:dyDescent="0.25">
      <c r="E84" s="103"/>
      <c r="F84" s="103"/>
      <c r="G84" s="103"/>
      <c r="H84" s="103"/>
      <c r="I84" s="133"/>
      <c r="J84" s="103"/>
      <c r="K84" s="103"/>
      <c r="L84" s="103"/>
      <c r="M84" s="103"/>
      <c r="N84" s="133"/>
      <c r="O84" s="133"/>
      <c r="P84" s="133"/>
      <c r="Q84" s="133"/>
      <c r="R84" s="133"/>
      <c r="S84" s="133"/>
    </row>
    <row r="85" spans="5:19" x14ac:dyDescent="0.25">
      <c r="E85" s="103"/>
      <c r="F85" s="103"/>
      <c r="G85" s="103"/>
      <c r="H85" s="103"/>
      <c r="I85" s="133"/>
      <c r="J85" s="103"/>
      <c r="K85" s="103"/>
      <c r="L85" s="103"/>
      <c r="M85" s="103"/>
      <c r="N85" s="133"/>
      <c r="O85" s="133"/>
      <c r="P85" s="133"/>
      <c r="Q85" s="133"/>
      <c r="R85" s="133"/>
      <c r="S85" s="133"/>
    </row>
    <row r="86" spans="5:19" x14ac:dyDescent="0.25">
      <c r="E86" s="103"/>
      <c r="F86" s="103"/>
      <c r="G86" s="103"/>
      <c r="H86" s="103"/>
      <c r="I86" s="133"/>
      <c r="J86" s="103"/>
      <c r="K86" s="103"/>
      <c r="L86" s="103"/>
      <c r="M86" s="103"/>
      <c r="N86" s="133"/>
      <c r="O86" s="133"/>
      <c r="P86" s="133"/>
      <c r="Q86" s="133"/>
      <c r="R86" s="133"/>
      <c r="S86" s="133"/>
    </row>
    <row r="87" spans="5:19" x14ac:dyDescent="0.25">
      <c r="E87" s="103"/>
      <c r="F87" s="103"/>
      <c r="G87" s="103"/>
      <c r="H87" s="103"/>
      <c r="I87" s="133"/>
      <c r="J87" s="103"/>
      <c r="K87" s="103"/>
      <c r="L87" s="103"/>
      <c r="M87" s="103"/>
      <c r="N87" s="133"/>
      <c r="O87" s="133"/>
      <c r="P87" s="133"/>
      <c r="Q87" s="133"/>
      <c r="R87" s="133"/>
      <c r="S87" s="133"/>
    </row>
    <row r="88" spans="5:19" x14ac:dyDescent="0.25">
      <c r="E88" s="103"/>
      <c r="F88" s="103"/>
      <c r="G88" s="103"/>
      <c r="H88" s="103"/>
      <c r="I88" s="133"/>
      <c r="J88" s="103"/>
      <c r="K88" s="103"/>
      <c r="L88" s="103"/>
      <c r="M88" s="103"/>
      <c r="N88" s="133"/>
      <c r="O88" s="133"/>
      <c r="P88" s="133"/>
      <c r="Q88" s="133"/>
      <c r="R88" s="133"/>
      <c r="S88" s="133"/>
    </row>
    <row r="89" spans="5:19" x14ac:dyDescent="0.25">
      <c r="E89" s="103"/>
      <c r="F89" s="103"/>
      <c r="G89" s="103"/>
      <c r="H89" s="103"/>
      <c r="I89" s="133"/>
      <c r="J89" s="103"/>
      <c r="K89" s="103"/>
      <c r="L89" s="103"/>
      <c r="M89" s="103"/>
      <c r="N89" s="133"/>
      <c r="O89" s="133"/>
      <c r="P89" s="133"/>
      <c r="Q89" s="133"/>
      <c r="R89" s="133"/>
      <c r="S89" s="133"/>
    </row>
    <row r="90" spans="5:19" x14ac:dyDescent="0.25">
      <c r="E90" s="103"/>
      <c r="F90" s="103"/>
      <c r="G90" s="103"/>
      <c r="H90" s="103"/>
      <c r="I90" s="133"/>
      <c r="J90" s="103"/>
      <c r="K90" s="103"/>
      <c r="L90" s="103"/>
      <c r="M90" s="103"/>
      <c r="N90" s="133"/>
      <c r="O90" s="133"/>
      <c r="P90" s="133"/>
      <c r="Q90" s="133"/>
      <c r="R90" s="133"/>
      <c r="S90" s="133"/>
    </row>
    <row r="91" spans="5:19" x14ac:dyDescent="0.25">
      <c r="E91" s="103"/>
      <c r="F91" s="103"/>
      <c r="G91" s="103"/>
      <c r="H91" s="103"/>
      <c r="I91" s="133"/>
      <c r="J91" s="103"/>
      <c r="K91" s="103"/>
      <c r="L91" s="103"/>
      <c r="M91" s="103"/>
      <c r="N91" s="133"/>
      <c r="O91" s="133"/>
      <c r="P91" s="133"/>
      <c r="Q91" s="133"/>
      <c r="R91" s="133"/>
      <c r="S91" s="133"/>
    </row>
    <row r="92" spans="5:19" x14ac:dyDescent="0.25">
      <c r="E92" s="103"/>
      <c r="F92" s="103"/>
      <c r="G92" s="103"/>
      <c r="H92" s="103"/>
      <c r="I92" s="133"/>
      <c r="J92" s="103"/>
      <c r="K92" s="103"/>
      <c r="L92" s="103"/>
      <c r="M92" s="103"/>
      <c r="N92" s="133"/>
      <c r="O92" s="133"/>
      <c r="P92" s="133"/>
      <c r="Q92" s="133"/>
      <c r="R92" s="133"/>
      <c r="S92" s="133"/>
    </row>
    <row r="93" spans="5:19" x14ac:dyDescent="0.25">
      <c r="E93" s="103"/>
      <c r="F93" s="103"/>
      <c r="G93" s="103"/>
      <c r="H93" s="103"/>
      <c r="I93" s="133"/>
      <c r="J93" s="103"/>
      <c r="K93" s="103"/>
      <c r="L93" s="103"/>
      <c r="M93" s="103"/>
      <c r="N93" s="133"/>
      <c r="O93" s="133"/>
      <c r="P93" s="133"/>
      <c r="Q93" s="133"/>
      <c r="R93" s="133"/>
      <c r="S93" s="133"/>
    </row>
    <row r="94" spans="5:19" x14ac:dyDescent="0.25">
      <c r="E94" s="103"/>
      <c r="F94" s="103"/>
      <c r="G94" s="103"/>
      <c r="H94" s="103"/>
      <c r="I94" s="133"/>
      <c r="J94" s="103"/>
      <c r="K94" s="103"/>
      <c r="L94" s="103"/>
      <c r="M94" s="103"/>
      <c r="N94" s="133"/>
      <c r="O94" s="133"/>
      <c r="P94" s="133"/>
      <c r="Q94" s="133"/>
      <c r="R94" s="133"/>
      <c r="S94" s="133"/>
    </row>
    <row r="95" spans="5:19" x14ac:dyDescent="0.25">
      <c r="E95" s="103"/>
      <c r="F95" s="103"/>
      <c r="G95" s="103"/>
      <c r="H95" s="103"/>
      <c r="I95" s="133"/>
      <c r="J95" s="103"/>
      <c r="K95" s="103"/>
      <c r="L95" s="103"/>
      <c r="M95" s="103"/>
      <c r="N95" s="133"/>
      <c r="O95" s="133"/>
      <c r="P95" s="133"/>
      <c r="Q95" s="133"/>
      <c r="R95" s="133"/>
      <c r="S95" s="133"/>
    </row>
    <row r="96" spans="5:19" x14ac:dyDescent="0.25">
      <c r="E96" s="103"/>
      <c r="F96" s="103"/>
      <c r="G96" s="103"/>
      <c r="H96" s="103"/>
      <c r="I96" s="133"/>
      <c r="J96" s="103"/>
      <c r="K96" s="103"/>
      <c r="L96" s="103"/>
      <c r="M96" s="103"/>
      <c r="N96" s="133"/>
      <c r="O96" s="133"/>
      <c r="P96" s="133"/>
      <c r="Q96" s="133"/>
      <c r="R96" s="133"/>
      <c r="S96" s="133"/>
    </row>
    <row r="97" spans="5:19" x14ac:dyDescent="0.25">
      <c r="E97" s="103"/>
      <c r="F97" s="103"/>
      <c r="G97" s="103"/>
      <c r="H97" s="103"/>
      <c r="I97" s="133"/>
      <c r="J97" s="103"/>
      <c r="K97" s="103"/>
      <c r="L97" s="103"/>
      <c r="M97" s="103"/>
      <c r="N97" s="133"/>
      <c r="O97" s="133"/>
      <c r="P97" s="133"/>
      <c r="Q97" s="133"/>
      <c r="R97" s="133"/>
      <c r="S97" s="133"/>
    </row>
    <row r="98" spans="5:19" x14ac:dyDescent="0.25">
      <c r="E98" s="103"/>
      <c r="F98" s="103"/>
      <c r="G98" s="103"/>
      <c r="H98" s="103"/>
      <c r="I98" s="133"/>
      <c r="J98" s="103"/>
      <c r="K98" s="103"/>
      <c r="L98" s="103"/>
      <c r="M98" s="103"/>
      <c r="N98" s="133"/>
      <c r="O98" s="133"/>
      <c r="P98" s="133"/>
      <c r="Q98" s="133"/>
      <c r="R98" s="133"/>
      <c r="S98" s="133"/>
    </row>
    <row r="99" spans="5:19" x14ac:dyDescent="0.25">
      <c r="E99" s="103"/>
      <c r="F99" s="103"/>
      <c r="G99" s="103"/>
      <c r="H99" s="103"/>
      <c r="I99" s="133"/>
      <c r="J99" s="103"/>
      <c r="K99" s="103"/>
      <c r="L99" s="103"/>
      <c r="M99" s="103"/>
      <c r="N99" s="133"/>
      <c r="O99" s="133"/>
      <c r="P99" s="133"/>
      <c r="Q99" s="133"/>
      <c r="R99" s="133"/>
      <c r="S99" s="133"/>
    </row>
    <row r="100" spans="5:19" x14ac:dyDescent="0.25">
      <c r="E100" s="103"/>
      <c r="F100" s="103"/>
      <c r="G100" s="103"/>
      <c r="H100" s="103"/>
      <c r="I100" s="133"/>
      <c r="J100" s="103"/>
      <c r="K100" s="103"/>
      <c r="L100" s="103"/>
      <c r="M100" s="103"/>
      <c r="N100" s="133"/>
      <c r="O100" s="133"/>
      <c r="P100" s="133"/>
      <c r="Q100" s="133"/>
      <c r="R100" s="133"/>
      <c r="S100" s="133"/>
    </row>
    <row r="101" spans="5:19" x14ac:dyDescent="0.25">
      <c r="E101" s="103"/>
      <c r="F101" s="103"/>
      <c r="G101" s="103"/>
      <c r="H101" s="103"/>
      <c r="I101" s="133"/>
      <c r="J101" s="103"/>
      <c r="K101" s="103"/>
      <c r="L101" s="103"/>
      <c r="M101" s="103"/>
      <c r="N101" s="133"/>
      <c r="O101" s="133"/>
      <c r="P101" s="133"/>
      <c r="Q101" s="133"/>
      <c r="R101" s="133"/>
      <c r="S101" s="133"/>
    </row>
    <row r="102" spans="5:19" x14ac:dyDescent="0.25">
      <c r="E102" s="103"/>
      <c r="F102" s="103"/>
      <c r="G102" s="103"/>
      <c r="H102" s="103"/>
      <c r="I102" s="133"/>
      <c r="J102" s="103"/>
      <c r="K102" s="103"/>
      <c r="L102" s="103"/>
      <c r="M102" s="103"/>
      <c r="N102" s="133"/>
      <c r="O102" s="133"/>
      <c r="P102" s="133"/>
      <c r="Q102" s="133"/>
      <c r="R102" s="133"/>
      <c r="S102" s="133"/>
    </row>
    <row r="103" spans="5:19" x14ac:dyDescent="0.25">
      <c r="E103" s="103"/>
      <c r="F103" s="103"/>
      <c r="G103" s="103"/>
      <c r="H103" s="103"/>
      <c r="I103" s="133"/>
      <c r="J103" s="103"/>
      <c r="K103" s="103"/>
      <c r="L103" s="103"/>
      <c r="M103" s="103"/>
      <c r="N103" s="133"/>
      <c r="O103" s="133"/>
      <c r="P103" s="133"/>
      <c r="Q103" s="133"/>
      <c r="R103" s="133"/>
      <c r="S103" s="133"/>
    </row>
    <row r="104" spans="5:19" x14ac:dyDescent="0.25">
      <c r="E104" s="103"/>
      <c r="F104" s="103"/>
      <c r="G104" s="103"/>
      <c r="H104" s="103"/>
      <c r="I104" s="133"/>
      <c r="J104" s="103"/>
      <c r="K104" s="103"/>
      <c r="L104" s="103"/>
      <c r="M104" s="103"/>
      <c r="N104" s="133"/>
      <c r="O104" s="133"/>
      <c r="P104" s="133"/>
      <c r="Q104" s="133"/>
      <c r="R104" s="133"/>
      <c r="S104" s="133"/>
    </row>
    <row r="105" spans="5:19" x14ac:dyDescent="0.25">
      <c r="E105" s="103"/>
      <c r="F105" s="103"/>
      <c r="G105" s="103"/>
      <c r="H105" s="103"/>
      <c r="I105" s="133"/>
      <c r="J105" s="103"/>
      <c r="K105" s="103"/>
      <c r="L105" s="103"/>
      <c r="M105" s="103"/>
      <c r="N105" s="133"/>
      <c r="O105" s="133"/>
      <c r="P105" s="133"/>
      <c r="Q105" s="133"/>
      <c r="R105" s="133"/>
      <c r="S105" s="133"/>
    </row>
    <row r="106" spans="5:19" x14ac:dyDescent="0.25">
      <c r="E106" s="103"/>
      <c r="F106" s="103"/>
      <c r="G106" s="103"/>
      <c r="H106" s="103"/>
      <c r="I106" s="133"/>
      <c r="J106" s="103"/>
      <c r="K106" s="103"/>
      <c r="L106" s="103"/>
      <c r="M106" s="103"/>
      <c r="N106" s="133"/>
      <c r="O106" s="133"/>
      <c r="P106" s="133"/>
      <c r="Q106" s="133"/>
      <c r="R106" s="133"/>
      <c r="S106" s="133"/>
    </row>
    <row r="107" spans="5:19" x14ac:dyDescent="0.25">
      <c r="E107" s="103"/>
      <c r="F107" s="103"/>
      <c r="G107" s="103"/>
      <c r="H107" s="103"/>
      <c r="I107" s="133"/>
      <c r="J107" s="103"/>
      <c r="K107" s="103"/>
      <c r="L107" s="103"/>
      <c r="M107" s="103"/>
      <c r="N107" s="133"/>
      <c r="O107" s="133"/>
      <c r="P107" s="133"/>
      <c r="Q107" s="133"/>
      <c r="R107" s="133"/>
      <c r="S107" s="133"/>
    </row>
    <row r="108" spans="5:19" x14ac:dyDescent="0.25">
      <c r="E108" s="103"/>
      <c r="F108" s="103"/>
      <c r="G108" s="103"/>
      <c r="H108" s="103"/>
      <c r="I108" s="133"/>
      <c r="J108" s="103"/>
      <c r="K108" s="103"/>
      <c r="L108" s="103"/>
      <c r="M108" s="103"/>
      <c r="N108" s="133"/>
      <c r="O108" s="133"/>
      <c r="P108" s="133"/>
      <c r="Q108" s="133"/>
      <c r="R108" s="133"/>
      <c r="S108" s="133"/>
    </row>
    <row r="109" spans="5:19" x14ac:dyDescent="0.25">
      <c r="E109" s="103"/>
      <c r="F109" s="103"/>
      <c r="G109" s="103"/>
      <c r="H109" s="103"/>
      <c r="I109" s="133"/>
      <c r="J109" s="103"/>
      <c r="K109" s="103"/>
      <c r="L109" s="103"/>
      <c r="M109" s="103"/>
      <c r="N109" s="133"/>
      <c r="O109" s="133"/>
      <c r="P109" s="133"/>
      <c r="Q109" s="133"/>
      <c r="R109" s="133"/>
      <c r="S109" s="133"/>
    </row>
    <row r="110" spans="5:19" x14ac:dyDescent="0.25">
      <c r="E110" s="103"/>
      <c r="F110" s="103"/>
      <c r="G110" s="103"/>
      <c r="H110" s="103"/>
      <c r="I110" s="133"/>
      <c r="J110" s="103"/>
      <c r="K110" s="103"/>
      <c r="L110" s="103"/>
      <c r="M110" s="103"/>
      <c r="N110" s="133"/>
      <c r="O110" s="133"/>
      <c r="P110" s="133"/>
      <c r="Q110" s="133"/>
      <c r="R110" s="133"/>
      <c r="S110" s="133"/>
    </row>
    <row r="111" spans="5:19" x14ac:dyDescent="0.25">
      <c r="E111" s="103"/>
      <c r="F111" s="103"/>
      <c r="G111" s="103"/>
      <c r="H111" s="103"/>
      <c r="I111" s="133"/>
      <c r="J111" s="103"/>
      <c r="K111" s="103"/>
      <c r="L111" s="103"/>
      <c r="M111" s="103"/>
      <c r="N111" s="133"/>
      <c r="O111" s="133"/>
      <c r="P111" s="133"/>
      <c r="Q111" s="133"/>
      <c r="R111" s="133"/>
      <c r="S111" s="133"/>
    </row>
    <row r="112" spans="5:19" x14ac:dyDescent="0.25">
      <c r="E112" s="103"/>
      <c r="F112" s="103"/>
      <c r="G112" s="103"/>
      <c r="H112" s="103"/>
      <c r="I112" s="133"/>
      <c r="J112" s="103"/>
      <c r="K112" s="103"/>
      <c r="L112" s="103"/>
      <c r="M112" s="103"/>
      <c r="N112" s="133"/>
      <c r="O112" s="133"/>
      <c r="P112" s="133"/>
      <c r="Q112" s="133"/>
      <c r="R112" s="133"/>
      <c r="S112" s="133"/>
    </row>
    <row r="113" spans="5:19" x14ac:dyDescent="0.25">
      <c r="E113" s="103"/>
      <c r="F113" s="103"/>
      <c r="G113" s="103"/>
      <c r="H113" s="103"/>
      <c r="I113" s="133"/>
      <c r="J113" s="103"/>
      <c r="K113" s="103"/>
      <c r="L113" s="103"/>
      <c r="M113" s="103"/>
      <c r="N113" s="133"/>
      <c r="O113" s="133"/>
      <c r="P113" s="133"/>
      <c r="Q113" s="133"/>
      <c r="R113" s="133"/>
      <c r="S113" s="133"/>
    </row>
    <row r="114" spans="5:19" x14ac:dyDescent="0.25">
      <c r="E114" s="103"/>
      <c r="F114" s="103"/>
      <c r="G114" s="103"/>
      <c r="H114" s="103"/>
      <c r="I114" s="133"/>
      <c r="J114" s="103"/>
      <c r="K114" s="103"/>
      <c r="L114" s="103"/>
      <c r="M114" s="103"/>
      <c r="N114" s="133"/>
      <c r="O114" s="133"/>
      <c r="P114" s="133"/>
      <c r="Q114" s="133"/>
      <c r="R114" s="133"/>
      <c r="S114" s="133"/>
    </row>
    <row r="115" spans="5:19" x14ac:dyDescent="0.25">
      <c r="E115" s="103"/>
      <c r="F115" s="103"/>
      <c r="G115" s="103"/>
      <c r="H115" s="103"/>
      <c r="I115" s="133"/>
      <c r="J115" s="103"/>
      <c r="K115" s="103"/>
      <c r="L115" s="103"/>
      <c r="M115" s="103"/>
      <c r="N115" s="133"/>
      <c r="O115" s="133"/>
      <c r="P115" s="133"/>
      <c r="Q115" s="133"/>
      <c r="R115" s="133"/>
      <c r="S115" s="133"/>
    </row>
    <row r="116" spans="5:19" x14ac:dyDescent="0.25">
      <c r="E116" s="103"/>
      <c r="F116" s="103"/>
      <c r="G116" s="103"/>
      <c r="H116" s="103"/>
      <c r="I116" s="133"/>
      <c r="J116" s="103"/>
      <c r="K116" s="103"/>
      <c r="L116" s="103"/>
      <c r="M116" s="103"/>
      <c r="N116" s="133"/>
      <c r="O116" s="133"/>
      <c r="P116" s="133"/>
      <c r="Q116" s="133"/>
      <c r="R116" s="133"/>
      <c r="S116" s="133"/>
    </row>
    <row r="117" spans="5:19" x14ac:dyDescent="0.25">
      <c r="E117" s="103"/>
      <c r="F117" s="103"/>
      <c r="G117" s="103"/>
      <c r="H117" s="103"/>
      <c r="I117" s="133"/>
      <c r="J117" s="103"/>
      <c r="K117" s="103"/>
      <c r="L117" s="103"/>
      <c r="M117" s="103"/>
      <c r="N117" s="133"/>
      <c r="O117" s="133"/>
      <c r="P117" s="133"/>
      <c r="Q117" s="133"/>
      <c r="R117" s="133"/>
      <c r="S117" s="133"/>
    </row>
    <row r="118" spans="5:19" x14ac:dyDescent="0.25">
      <c r="E118" s="103"/>
      <c r="F118" s="103"/>
      <c r="G118" s="103"/>
      <c r="H118" s="103"/>
      <c r="I118" s="133"/>
      <c r="J118" s="103"/>
      <c r="K118" s="103"/>
      <c r="L118" s="103"/>
      <c r="M118" s="103"/>
      <c r="N118" s="133"/>
      <c r="O118" s="133"/>
      <c r="P118" s="133"/>
      <c r="Q118" s="133"/>
      <c r="R118" s="133"/>
      <c r="S118" s="133"/>
    </row>
    <row r="119" spans="5:19" x14ac:dyDescent="0.25">
      <c r="E119" s="103"/>
      <c r="F119" s="103"/>
      <c r="G119" s="103"/>
      <c r="H119" s="103"/>
      <c r="I119" s="133"/>
      <c r="J119" s="103"/>
      <c r="K119" s="103"/>
      <c r="L119" s="103"/>
      <c r="M119" s="103"/>
      <c r="N119" s="133"/>
      <c r="O119" s="133"/>
      <c r="P119" s="133"/>
      <c r="Q119" s="133"/>
      <c r="R119" s="133"/>
      <c r="S119" s="133"/>
    </row>
    <row r="120" spans="5:19" x14ac:dyDescent="0.25">
      <c r="E120" s="103"/>
      <c r="F120" s="103"/>
      <c r="G120" s="103"/>
      <c r="H120" s="103"/>
      <c r="I120" s="133"/>
      <c r="J120" s="103"/>
      <c r="K120" s="103"/>
      <c r="L120" s="103"/>
      <c r="M120" s="103"/>
      <c r="N120" s="133"/>
      <c r="O120" s="133"/>
      <c r="P120" s="133"/>
      <c r="Q120" s="133"/>
      <c r="R120" s="133"/>
      <c r="S120" s="133"/>
    </row>
    <row r="121" spans="5:19" x14ac:dyDescent="0.25">
      <c r="E121" s="103"/>
      <c r="F121" s="103"/>
      <c r="G121" s="103"/>
      <c r="H121" s="103"/>
      <c r="I121" s="133"/>
      <c r="J121" s="103"/>
      <c r="K121" s="103"/>
      <c r="L121" s="103"/>
      <c r="M121" s="103"/>
      <c r="N121" s="133"/>
      <c r="O121" s="133"/>
      <c r="P121" s="133"/>
      <c r="Q121" s="133"/>
      <c r="R121" s="133"/>
      <c r="S121" s="133"/>
    </row>
    <row r="122" spans="5:19" x14ac:dyDescent="0.25">
      <c r="E122" s="103"/>
      <c r="F122" s="103"/>
      <c r="G122" s="103"/>
      <c r="H122" s="103"/>
      <c r="I122" s="133"/>
      <c r="J122" s="103"/>
      <c r="K122" s="103"/>
      <c r="L122" s="103"/>
      <c r="M122" s="103"/>
      <c r="N122" s="133"/>
      <c r="O122" s="133"/>
      <c r="P122" s="133"/>
      <c r="Q122" s="133"/>
      <c r="R122" s="133"/>
      <c r="S122" s="133"/>
    </row>
    <row r="123" spans="5:19" x14ac:dyDescent="0.25">
      <c r="E123" s="103"/>
      <c r="F123" s="103"/>
      <c r="G123" s="103"/>
      <c r="H123" s="103"/>
      <c r="I123" s="133"/>
      <c r="J123" s="103"/>
      <c r="K123" s="103"/>
      <c r="L123" s="103"/>
      <c r="M123" s="103"/>
      <c r="N123" s="133"/>
      <c r="O123" s="133"/>
      <c r="P123" s="133"/>
      <c r="Q123" s="133"/>
      <c r="R123" s="133"/>
      <c r="S123" s="133"/>
    </row>
    <row r="124" spans="5:19" x14ac:dyDescent="0.25">
      <c r="E124" s="103"/>
      <c r="F124" s="103"/>
      <c r="G124" s="103"/>
      <c r="H124" s="103"/>
      <c r="I124" s="133"/>
      <c r="J124" s="103"/>
      <c r="K124" s="103"/>
      <c r="L124" s="103"/>
      <c r="M124" s="103"/>
      <c r="N124" s="133"/>
      <c r="O124" s="133"/>
      <c r="P124" s="133"/>
      <c r="Q124" s="133"/>
      <c r="R124" s="133"/>
      <c r="S124" s="133"/>
    </row>
    <row r="125" spans="5:19" x14ac:dyDescent="0.25">
      <c r="E125" s="103"/>
      <c r="F125" s="103"/>
      <c r="G125" s="103"/>
      <c r="H125" s="103"/>
      <c r="I125" s="133"/>
      <c r="J125" s="103"/>
      <c r="K125" s="103"/>
      <c r="L125" s="103"/>
      <c r="M125" s="103"/>
      <c r="N125" s="133"/>
      <c r="O125" s="133"/>
      <c r="P125" s="133"/>
      <c r="Q125" s="133"/>
      <c r="R125" s="133"/>
      <c r="S125" s="133"/>
    </row>
    <row r="126" spans="5:19" x14ac:dyDescent="0.25">
      <c r="E126" s="103"/>
      <c r="F126" s="103"/>
      <c r="G126" s="103"/>
      <c r="H126" s="103"/>
      <c r="I126" s="133"/>
      <c r="J126" s="103"/>
      <c r="K126" s="103"/>
      <c r="L126" s="103"/>
      <c r="M126" s="103"/>
      <c r="N126" s="133"/>
      <c r="O126" s="133"/>
      <c r="P126" s="133"/>
      <c r="Q126" s="133"/>
      <c r="R126" s="133"/>
      <c r="S126" s="133"/>
    </row>
    <row r="127" spans="5:19" x14ac:dyDescent="0.25">
      <c r="E127" s="103"/>
      <c r="F127" s="103"/>
      <c r="G127" s="103"/>
      <c r="H127" s="103"/>
      <c r="I127" s="133"/>
      <c r="J127" s="103"/>
      <c r="K127" s="103"/>
      <c r="L127" s="103"/>
      <c r="M127" s="103"/>
      <c r="N127" s="133"/>
      <c r="O127" s="133"/>
      <c r="P127" s="133"/>
      <c r="Q127" s="133"/>
      <c r="R127" s="133"/>
      <c r="S127" s="133"/>
    </row>
    <row r="128" spans="5:19" x14ac:dyDescent="0.25">
      <c r="E128" s="103"/>
      <c r="F128" s="103"/>
      <c r="G128" s="103"/>
      <c r="H128" s="103"/>
      <c r="I128" s="133"/>
      <c r="J128" s="103"/>
      <c r="K128" s="103"/>
      <c r="L128" s="103"/>
      <c r="M128" s="103"/>
      <c r="N128" s="133"/>
      <c r="O128" s="133"/>
      <c r="P128" s="133"/>
      <c r="Q128" s="133"/>
      <c r="R128" s="133"/>
      <c r="S128" s="133"/>
    </row>
    <row r="129" spans="5:19" x14ac:dyDescent="0.25">
      <c r="E129" s="103"/>
      <c r="F129" s="103"/>
      <c r="G129" s="103"/>
      <c r="H129" s="103"/>
      <c r="I129" s="133"/>
      <c r="J129" s="103"/>
      <c r="K129" s="103"/>
      <c r="L129" s="103"/>
      <c r="M129" s="103"/>
      <c r="N129" s="133"/>
      <c r="O129" s="133"/>
      <c r="P129" s="133"/>
      <c r="Q129" s="133"/>
      <c r="R129" s="133"/>
      <c r="S129" s="133"/>
    </row>
    <row r="130" spans="5:19" x14ac:dyDescent="0.25">
      <c r="E130" s="103"/>
      <c r="F130" s="103"/>
      <c r="G130" s="103"/>
      <c r="H130" s="103"/>
      <c r="I130" s="133"/>
      <c r="J130" s="103"/>
      <c r="K130" s="103"/>
      <c r="L130" s="103"/>
      <c r="M130" s="103"/>
      <c r="N130" s="133"/>
      <c r="O130" s="133"/>
      <c r="P130" s="133"/>
      <c r="Q130" s="133"/>
      <c r="R130" s="133"/>
      <c r="S130" s="133"/>
    </row>
    <row r="131" spans="5:19" x14ac:dyDescent="0.25">
      <c r="E131" s="103"/>
      <c r="F131" s="103"/>
      <c r="G131" s="103"/>
      <c r="H131" s="103"/>
      <c r="I131" s="133"/>
      <c r="J131" s="103"/>
      <c r="K131" s="103"/>
      <c r="L131" s="103"/>
      <c r="M131" s="103"/>
      <c r="N131" s="133"/>
      <c r="O131" s="133"/>
      <c r="P131" s="133"/>
      <c r="Q131" s="133"/>
      <c r="R131" s="133"/>
      <c r="S131" s="133"/>
    </row>
    <row r="132" spans="5:19" x14ac:dyDescent="0.25">
      <c r="E132" s="103"/>
      <c r="F132" s="103"/>
      <c r="G132" s="103"/>
      <c r="H132" s="103"/>
      <c r="I132" s="133"/>
      <c r="J132" s="103"/>
      <c r="K132" s="103"/>
      <c r="L132" s="103"/>
      <c r="M132" s="103"/>
      <c r="N132" s="133"/>
      <c r="O132" s="133"/>
      <c r="P132" s="133"/>
      <c r="Q132" s="133"/>
      <c r="R132" s="133"/>
      <c r="S132" s="133"/>
    </row>
    <row r="133" spans="5:19" x14ac:dyDescent="0.25">
      <c r="E133" s="103"/>
      <c r="F133" s="103"/>
      <c r="G133" s="103"/>
      <c r="H133" s="103"/>
      <c r="I133" s="133"/>
      <c r="J133" s="103"/>
      <c r="K133" s="103"/>
      <c r="L133" s="103"/>
      <c r="M133" s="103"/>
      <c r="N133" s="133"/>
      <c r="O133" s="133"/>
      <c r="P133" s="133"/>
      <c r="Q133" s="133"/>
      <c r="R133" s="133"/>
      <c r="S133" s="133"/>
    </row>
    <row r="134" spans="5:19" x14ac:dyDescent="0.25">
      <c r="E134" s="103"/>
      <c r="F134" s="103"/>
      <c r="G134" s="103"/>
      <c r="H134" s="103"/>
      <c r="I134" s="133"/>
      <c r="J134" s="103"/>
      <c r="K134" s="103"/>
      <c r="L134" s="103"/>
      <c r="M134" s="103"/>
      <c r="N134" s="133"/>
      <c r="O134" s="133"/>
      <c r="P134" s="133"/>
      <c r="Q134" s="133"/>
      <c r="R134" s="133"/>
      <c r="S134" s="133"/>
    </row>
    <row r="135" spans="5:19" x14ac:dyDescent="0.25">
      <c r="E135" s="103"/>
      <c r="F135" s="103"/>
      <c r="G135" s="103"/>
      <c r="H135" s="103"/>
      <c r="I135" s="133"/>
      <c r="J135" s="103"/>
      <c r="K135" s="103"/>
      <c r="L135" s="103"/>
      <c r="M135" s="103"/>
      <c r="N135" s="133"/>
      <c r="O135" s="133"/>
      <c r="P135" s="133"/>
      <c r="Q135" s="133"/>
      <c r="R135" s="133"/>
      <c r="S135" s="133"/>
    </row>
    <row r="136" spans="5:19" x14ac:dyDescent="0.25">
      <c r="E136" s="103"/>
      <c r="F136" s="103"/>
      <c r="G136" s="103"/>
      <c r="H136" s="103"/>
      <c r="I136" s="133"/>
      <c r="J136" s="103"/>
      <c r="K136" s="103"/>
      <c r="L136" s="103"/>
      <c r="M136" s="103"/>
      <c r="N136" s="133"/>
      <c r="O136" s="133"/>
      <c r="P136" s="133"/>
      <c r="Q136" s="133"/>
      <c r="R136" s="133"/>
      <c r="S136" s="133"/>
    </row>
    <row r="137" spans="5:19" x14ac:dyDescent="0.25">
      <c r="E137" s="103"/>
      <c r="F137" s="103"/>
      <c r="G137" s="103"/>
      <c r="H137" s="103"/>
      <c r="I137" s="133"/>
      <c r="J137" s="103"/>
      <c r="K137" s="103"/>
      <c r="L137" s="103"/>
      <c r="M137" s="103"/>
      <c r="N137" s="133"/>
      <c r="O137" s="133"/>
      <c r="P137" s="133"/>
      <c r="Q137" s="133"/>
      <c r="R137" s="133"/>
      <c r="S137" s="133"/>
    </row>
    <row r="138" spans="5:19" x14ac:dyDescent="0.25">
      <c r="E138" s="103"/>
      <c r="F138" s="103"/>
      <c r="G138" s="103"/>
      <c r="H138" s="103"/>
      <c r="I138" s="133"/>
      <c r="J138" s="103"/>
      <c r="K138" s="103"/>
      <c r="L138" s="103"/>
      <c r="M138" s="103"/>
      <c r="N138" s="133"/>
      <c r="O138" s="133"/>
      <c r="P138" s="133"/>
      <c r="Q138" s="133"/>
      <c r="R138" s="133"/>
      <c r="S138" s="133"/>
    </row>
    <row r="139" spans="5:19" x14ac:dyDescent="0.25">
      <c r="E139" s="103"/>
      <c r="F139" s="103"/>
      <c r="G139" s="103"/>
      <c r="H139" s="103"/>
      <c r="I139" s="133"/>
      <c r="J139" s="103"/>
      <c r="K139" s="103"/>
      <c r="L139" s="103"/>
      <c r="M139" s="103"/>
      <c r="N139" s="133"/>
      <c r="O139" s="133"/>
      <c r="P139" s="133"/>
      <c r="Q139" s="133"/>
      <c r="R139" s="133"/>
      <c r="S139" s="133"/>
    </row>
    <row r="140" spans="5:19" x14ac:dyDescent="0.25">
      <c r="E140" s="103"/>
      <c r="F140" s="103"/>
      <c r="G140" s="103"/>
      <c r="H140" s="103"/>
      <c r="I140" s="133"/>
      <c r="J140" s="103"/>
      <c r="K140" s="103"/>
      <c r="L140" s="103"/>
      <c r="M140" s="103"/>
      <c r="N140" s="133"/>
      <c r="O140" s="133"/>
      <c r="P140" s="133"/>
      <c r="Q140" s="133"/>
      <c r="R140" s="133"/>
      <c r="S140" s="133"/>
    </row>
    <row r="141" spans="5:19" x14ac:dyDescent="0.25">
      <c r="E141" s="103"/>
      <c r="F141" s="103"/>
      <c r="G141" s="103"/>
      <c r="H141" s="103"/>
      <c r="I141" s="133"/>
      <c r="J141" s="103"/>
      <c r="K141" s="103"/>
      <c r="L141" s="103"/>
      <c r="M141" s="103"/>
      <c r="N141" s="133"/>
      <c r="O141" s="133"/>
      <c r="P141" s="133"/>
      <c r="Q141" s="133"/>
      <c r="R141" s="133"/>
      <c r="S141" s="133"/>
    </row>
    <row r="142" spans="5:19" x14ac:dyDescent="0.25">
      <c r="E142" s="103"/>
      <c r="F142" s="103"/>
      <c r="G142" s="103"/>
      <c r="H142" s="103"/>
      <c r="I142" s="133"/>
      <c r="J142" s="103"/>
      <c r="K142" s="103"/>
      <c r="L142" s="103"/>
      <c r="M142" s="103"/>
      <c r="N142" s="133"/>
      <c r="O142" s="133"/>
      <c r="P142" s="133"/>
      <c r="Q142" s="133"/>
      <c r="R142" s="133"/>
      <c r="S142" s="133"/>
    </row>
    <row r="143" spans="5:19" x14ac:dyDescent="0.25">
      <c r="E143" s="103"/>
      <c r="F143" s="103"/>
      <c r="G143" s="103"/>
      <c r="H143" s="103"/>
      <c r="I143" s="133"/>
      <c r="J143" s="103"/>
      <c r="K143" s="103"/>
      <c r="L143" s="103"/>
      <c r="M143" s="103"/>
      <c r="N143" s="133"/>
      <c r="O143" s="133"/>
      <c r="P143" s="133"/>
      <c r="Q143" s="133"/>
      <c r="R143" s="133"/>
      <c r="S143" s="133"/>
    </row>
    <row r="144" spans="5:19" x14ac:dyDescent="0.25">
      <c r="E144" s="103"/>
      <c r="F144" s="103"/>
      <c r="G144" s="103"/>
      <c r="H144" s="103"/>
      <c r="I144" s="133"/>
      <c r="J144" s="103"/>
      <c r="K144" s="103"/>
      <c r="L144" s="103"/>
      <c r="M144" s="103"/>
      <c r="N144" s="133"/>
      <c r="O144" s="133"/>
      <c r="P144" s="133"/>
      <c r="Q144" s="133"/>
      <c r="R144" s="133"/>
      <c r="S144" s="133"/>
    </row>
    <row r="145" spans="5:19" x14ac:dyDescent="0.25">
      <c r="E145" s="103"/>
      <c r="F145" s="103"/>
      <c r="G145" s="103"/>
      <c r="H145" s="103"/>
      <c r="I145" s="133"/>
      <c r="J145" s="103"/>
      <c r="K145" s="103"/>
      <c r="L145" s="103"/>
      <c r="M145" s="103"/>
      <c r="N145" s="133"/>
      <c r="O145" s="133"/>
      <c r="P145" s="133"/>
      <c r="Q145" s="133"/>
      <c r="R145" s="133"/>
      <c r="S145" s="133"/>
    </row>
    <row r="146" spans="5:19" x14ac:dyDescent="0.25">
      <c r="E146" s="103"/>
      <c r="F146" s="103"/>
      <c r="G146" s="103"/>
      <c r="H146" s="103"/>
      <c r="I146" s="133"/>
      <c r="J146" s="103"/>
      <c r="K146" s="103"/>
      <c r="L146" s="103"/>
      <c r="M146" s="103"/>
      <c r="N146" s="133"/>
      <c r="O146" s="133"/>
      <c r="P146" s="133"/>
      <c r="Q146" s="133"/>
      <c r="R146" s="133"/>
      <c r="S146" s="133"/>
    </row>
    <row r="147" spans="5:19" x14ac:dyDescent="0.25">
      <c r="E147" s="103"/>
      <c r="F147" s="103"/>
      <c r="G147" s="103"/>
      <c r="H147" s="103"/>
      <c r="I147" s="133"/>
      <c r="J147" s="103"/>
      <c r="K147" s="103"/>
      <c r="L147" s="103"/>
      <c r="M147" s="103"/>
      <c r="N147" s="133"/>
      <c r="O147" s="133"/>
      <c r="P147" s="133"/>
      <c r="Q147" s="133"/>
      <c r="R147" s="133"/>
      <c r="S147" s="133"/>
    </row>
    <row r="148" spans="5:19" x14ac:dyDescent="0.25">
      <c r="E148" s="103"/>
      <c r="F148" s="103"/>
      <c r="G148" s="103"/>
      <c r="H148" s="103"/>
      <c r="I148" s="133"/>
      <c r="J148" s="103"/>
      <c r="K148" s="103"/>
      <c r="L148" s="103"/>
      <c r="M148" s="103"/>
      <c r="N148" s="133"/>
      <c r="O148" s="133"/>
      <c r="P148" s="133"/>
      <c r="Q148" s="133"/>
      <c r="R148" s="133"/>
      <c r="S148" s="133"/>
    </row>
    <row r="149" spans="5:19" x14ac:dyDescent="0.25">
      <c r="E149" s="103"/>
      <c r="F149" s="103"/>
      <c r="G149" s="103"/>
      <c r="H149" s="103"/>
      <c r="I149" s="133"/>
      <c r="J149" s="103"/>
      <c r="K149" s="103"/>
      <c r="L149" s="103"/>
      <c r="M149" s="103"/>
      <c r="N149" s="133"/>
      <c r="O149" s="133"/>
      <c r="P149" s="133"/>
      <c r="Q149" s="133"/>
      <c r="R149" s="133"/>
      <c r="S149" s="133"/>
    </row>
    <row r="150" spans="5:19" x14ac:dyDescent="0.25">
      <c r="E150" s="103"/>
      <c r="F150" s="103"/>
      <c r="G150" s="103"/>
      <c r="H150" s="103"/>
      <c r="I150" s="133"/>
      <c r="J150" s="103"/>
      <c r="K150" s="103"/>
      <c r="L150" s="103"/>
      <c r="M150" s="103"/>
      <c r="N150" s="133"/>
      <c r="O150" s="133"/>
      <c r="P150" s="133"/>
      <c r="Q150" s="133"/>
      <c r="R150" s="133"/>
      <c r="S150" s="133"/>
    </row>
    <row r="151" spans="5:19" x14ac:dyDescent="0.25">
      <c r="E151" s="103"/>
      <c r="F151" s="103"/>
      <c r="G151" s="103"/>
      <c r="H151" s="103"/>
      <c r="I151" s="133"/>
      <c r="J151" s="103"/>
      <c r="K151" s="103"/>
      <c r="L151" s="103"/>
      <c r="M151" s="103"/>
      <c r="N151" s="133"/>
      <c r="O151" s="133"/>
      <c r="P151" s="133"/>
      <c r="Q151" s="133"/>
      <c r="R151" s="133"/>
      <c r="S151" s="133"/>
    </row>
    <row r="152" spans="5:19" x14ac:dyDescent="0.25">
      <c r="E152" s="103"/>
      <c r="F152" s="103"/>
      <c r="G152" s="103"/>
      <c r="H152" s="103"/>
      <c r="I152" s="133"/>
      <c r="J152" s="103"/>
      <c r="K152" s="103"/>
      <c r="L152" s="103"/>
      <c r="M152" s="103"/>
      <c r="N152" s="133"/>
      <c r="O152" s="133"/>
      <c r="P152" s="133"/>
      <c r="Q152" s="133"/>
      <c r="R152" s="133"/>
      <c r="S152" s="133"/>
    </row>
    <row r="153" spans="5:19" x14ac:dyDescent="0.25">
      <c r="E153" s="103"/>
      <c r="F153" s="103"/>
      <c r="G153" s="103"/>
      <c r="H153" s="103"/>
      <c r="I153" s="133"/>
      <c r="J153" s="103"/>
      <c r="K153" s="103"/>
      <c r="L153" s="103"/>
      <c r="M153" s="103"/>
      <c r="N153" s="133"/>
      <c r="O153" s="133"/>
      <c r="P153" s="133"/>
      <c r="Q153" s="133"/>
      <c r="R153" s="133"/>
      <c r="S153" s="133"/>
    </row>
    <row r="154" spans="5:19" x14ac:dyDescent="0.25">
      <c r="E154" s="103"/>
      <c r="F154" s="103"/>
      <c r="G154" s="103"/>
      <c r="H154" s="103"/>
      <c r="I154" s="133"/>
      <c r="J154" s="103"/>
      <c r="K154" s="103"/>
      <c r="L154" s="103"/>
      <c r="M154" s="103"/>
      <c r="N154" s="133"/>
      <c r="O154" s="133"/>
      <c r="P154" s="133"/>
      <c r="Q154" s="133"/>
      <c r="R154" s="133"/>
      <c r="S154" s="133"/>
    </row>
    <row r="155" spans="5:19" x14ac:dyDescent="0.25">
      <c r="E155" s="103"/>
      <c r="F155" s="103"/>
      <c r="G155" s="103"/>
      <c r="H155" s="103"/>
      <c r="I155" s="133"/>
      <c r="J155" s="103"/>
      <c r="K155" s="103"/>
      <c r="L155" s="103"/>
      <c r="M155" s="103"/>
      <c r="N155" s="133"/>
      <c r="O155" s="133"/>
      <c r="P155" s="133"/>
      <c r="Q155" s="133"/>
      <c r="R155" s="133"/>
      <c r="S155" s="133"/>
    </row>
    <row r="156" spans="5:19" x14ac:dyDescent="0.25">
      <c r="E156" s="103"/>
      <c r="F156" s="103"/>
      <c r="G156" s="103"/>
      <c r="H156" s="103"/>
      <c r="I156" s="133"/>
      <c r="J156" s="103"/>
      <c r="K156" s="103"/>
      <c r="L156" s="103"/>
      <c r="M156" s="103"/>
      <c r="N156" s="133"/>
      <c r="O156" s="133"/>
      <c r="P156" s="133"/>
      <c r="Q156" s="133"/>
      <c r="R156" s="133"/>
      <c r="S156" s="133"/>
    </row>
    <row r="157" spans="5:19" x14ac:dyDescent="0.25">
      <c r="E157" s="103"/>
      <c r="F157" s="103"/>
      <c r="G157" s="103"/>
      <c r="H157" s="103"/>
      <c r="I157" s="133"/>
      <c r="J157" s="103"/>
      <c r="K157" s="103"/>
      <c r="L157" s="103"/>
      <c r="M157" s="103"/>
      <c r="N157" s="133"/>
      <c r="O157" s="133"/>
      <c r="P157" s="133"/>
      <c r="Q157" s="133"/>
      <c r="R157" s="133"/>
      <c r="S157" s="133"/>
    </row>
    <row r="158" spans="5:19" x14ac:dyDescent="0.25">
      <c r="E158" s="103"/>
      <c r="F158" s="103"/>
      <c r="G158" s="103"/>
      <c r="H158" s="103"/>
      <c r="I158" s="133"/>
      <c r="J158" s="103"/>
      <c r="K158" s="103"/>
      <c r="L158" s="103"/>
      <c r="M158" s="103"/>
      <c r="N158" s="133"/>
      <c r="O158" s="133"/>
      <c r="P158" s="133"/>
      <c r="Q158" s="133"/>
      <c r="R158" s="133"/>
      <c r="S158" s="133"/>
    </row>
  </sheetData>
  <autoFilter ref="A3:T29">
    <filterColumn colId="1" showButton="0"/>
    <sortState ref="A5:T29">
      <sortCondition descending="1" ref="T3:T29"/>
    </sortState>
  </autoFilter>
  <sortState ref="B4:T29">
    <sortCondition descending="1" ref="T4:T29"/>
  </sortState>
  <mergeCells count="8">
    <mergeCell ref="A1:T1"/>
    <mergeCell ref="A2:A3"/>
    <mergeCell ref="B2:C3"/>
    <mergeCell ref="D2:D3"/>
    <mergeCell ref="E2:I2"/>
    <mergeCell ref="J2:N2"/>
    <mergeCell ref="T2:T3"/>
    <mergeCell ref="O2:S2"/>
  </mergeCells>
  <pageMargins left="0.31496062992125984" right="0.11811023622047245" top="0.12797619047619047" bottom="4.4642857142857144E-2" header="0.31496062992125984" footer="0.31496062992125984"/>
  <pageSetup paperSize="9" scale="55" fitToHeight="3" orientation="landscape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6"/>
  <sheetViews>
    <sheetView tabSelected="1" view="pageBreakPreview" zoomScale="71" zoomScaleNormal="100" zoomScaleSheetLayoutView="71" workbookViewId="0">
      <selection activeCell="T10" sqref="T10"/>
    </sheetView>
  </sheetViews>
  <sheetFormatPr defaultRowHeight="15" x14ac:dyDescent="0.25"/>
  <cols>
    <col min="1" max="1" width="6.28515625" style="8" customWidth="1"/>
    <col min="2" max="2" width="21.7109375" style="8" bestFit="1" customWidth="1"/>
    <col min="3" max="3" width="12.7109375" style="8" customWidth="1"/>
    <col min="4" max="4" width="14.5703125" style="8" customWidth="1"/>
    <col min="5" max="5" width="0.42578125" style="28" customWidth="1"/>
    <col min="6" max="6" width="20.5703125" style="28" customWidth="1"/>
    <col min="7" max="7" width="1" style="28" customWidth="1"/>
    <col min="8" max="8" width="0.140625" style="137" customWidth="1"/>
    <col min="9" max="9" width="20.42578125" style="28" customWidth="1"/>
    <col min="10" max="10" width="8.28515625" style="28" hidden="1" customWidth="1"/>
    <col min="11" max="11" width="17.140625" style="28" customWidth="1"/>
    <col min="12" max="12" width="8.85546875" style="28" hidden="1" customWidth="1"/>
    <col min="13" max="13" width="8.85546875" style="137" hidden="1" customWidth="1"/>
    <col min="14" max="14" width="32.85546875" style="28" customWidth="1"/>
    <col min="15" max="15" width="7.5703125" style="28" hidden="1" customWidth="1"/>
    <col min="16" max="16" width="10.7109375" style="28" customWidth="1"/>
    <col min="17" max="18" width="7.5703125" style="28" hidden="1" customWidth="1"/>
    <col min="19" max="19" width="30.28515625" style="28" customWidth="1"/>
    <col min="20" max="20" width="11.5703125" style="124" customWidth="1"/>
    <col min="21" max="16384" width="9.140625" style="8"/>
  </cols>
  <sheetData>
    <row r="1" spans="1:20" ht="21" x14ac:dyDescent="0.35">
      <c r="A1" s="209" t="s">
        <v>144</v>
      </c>
      <c r="B1" s="209"/>
      <c r="C1" s="209"/>
      <c r="D1" s="209"/>
      <c r="E1" s="209"/>
      <c r="F1" s="209"/>
      <c r="G1" s="209"/>
      <c r="H1" s="209"/>
      <c r="I1" s="209"/>
      <c r="J1" s="209"/>
      <c r="K1" s="209"/>
      <c r="L1" s="209"/>
      <c r="M1" s="209"/>
      <c r="N1" s="209"/>
      <c r="O1" s="209"/>
      <c r="P1" s="209"/>
      <c r="Q1" s="209"/>
      <c r="R1" s="209"/>
      <c r="S1" s="209"/>
      <c r="T1" s="209"/>
    </row>
    <row r="2" spans="1:20" ht="81.75" customHeight="1" x14ac:dyDescent="0.25">
      <c r="A2" s="211" t="s">
        <v>1</v>
      </c>
      <c r="B2" s="211" t="s">
        <v>2</v>
      </c>
      <c r="C2" s="211" t="s">
        <v>23</v>
      </c>
      <c r="D2" s="211" t="s">
        <v>98</v>
      </c>
      <c r="E2" s="202" t="s">
        <v>309</v>
      </c>
      <c r="F2" s="202"/>
      <c r="G2" s="202"/>
      <c r="H2" s="202"/>
      <c r="I2" s="202"/>
      <c r="J2" s="202" t="s">
        <v>310</v>
      </c>
      <c r="K2" s="202"/>
      <c r="L2" s="202"/>
      <c r="M2" s="202"/>
      <c r="N2" s="202"/>
      <c r="O2" s="202" t="s">
        <v>343</v>
      </c>
      <c r="P2" s="202"/>
      <c r="Q2" s="202"/>
      <c r="R2" s="202"/>
      <c r="S2" s="202"/>
      <c r="T2" s="226" t="s">
        <v>101</v>
      </c>
    </row>
    <row r="3" spans="1:20" s="14" customFormat="1" ht="345" x14ac:dyDescent="0.25">
      <c r="A3" s="211"/>
      <c r="B3" s="211"/>
      <c r="C3" s="211"/>
      <c r="D3" s="211"/>
      <c r="E3" s="47" t="s">
        <v>174</v>
      </c>
      <c r="F3" s="47" t="s">
        <v>175</v>
      </c>
      <c r="G3" s="47" t="s">
        <v>176</v>
      </c>
      <c r="H3" s="48" t="s">
        <v>134</v>
      </c>
      <c r="I3" s="65" t="s">
        <v>181</v>
      </c>
      <c r="J3" s="47" t="s">
        <v>174</v>
      </c>
      <c r="K3" s="47" t="s">
        <v>175</v>
      </c>
      <c r="L3" s="47" t="s">
        <v>176</v>
      </c>
      <c r="M3" s="48" t="s">
        <v>134</v>
      </c>
      <c r="N3" s="65" t="s">
        <v>181</v>
      </c>
      <c r="O3" s="47" t="s">
        <v>174</v>
      </c>
      <c r="P3" s="47" t="s">
        <v>175</v>
      </c>
      <c r="Q3" s="47" t="s">
        <v>176</v>
      </c>
      <c r="R3" s="48" t="s">
        <v>134</v>
      </c>
      <c r="S3" s="65" t="s">
        <v>181</v>
      </c>
      <c r="T3" s="226"/>
    </row>
    <row r="4" spans="1:20" x14ac:dyDescent="0.25">
      <c r="A4" s="1">
        <v>1</v>
      </c>
      <c r="B4" s="18" t="s">
        <v>138</v>
      </c>
      <c r="C4" s="12" t="s">
        <v>22</v>
      </c>
      <c r="D4" s="12" t="s">
        <v>97</v>
      </c>
      <c r="E4" s="27">
        <v>1</v>
      </c>
      <c r="F4" s="27">
        <v>1</v>
      </c>
      <c r="G4" s="27">
        <v>1</v>
      </c>
      <c r="H4" s="61">
        <f>200*(E4+1-F4)*G4/E4</f>
        <v>200</v>
      </c>
      <c r="I4" s="27">
        <f>ROUNDUP(H4,0)</f>
        <v>200</v>
      </c>
      <c r="J4" s="11">
        <v>2</v>
      </c>
      <c r="K4" s="11">
        <v>1</v>
      </c>
      <c r="L4" s="11">
        <v>1</v>
      </c>
      <c r="M4" s="61">
        <f>200*(J4+1-K4)*L4/J4</f>
        <v>200</v>
      </c>
      <c r="N4" s="27">
        <f>ROUNDUP(M4,0)</f>
        <v>200</v>
      </c>
      <c r="O4" s="27">
        <v>1</v>
      </c>
      <c r="P4" s="27">
        <v>1</v>
      </c>
      <c r="Q4" s="27">
        <v>1</v>
      </c>
      <c r="R4" s="11">
        <f>200*(O4+1-P4)*Q4/O4</f>
        <v>200</v>
      </c>
      <c r="S4" s="27">
        <f>ROUNDUP(R4,0)</f>
        <v>200</v>
      </c>
      <c r="T4" s="26">
        <f>SUM(I4+N4+S4)</f>
        <v>600</v>
      </c>
    </row>
    <row r="5" spans="1:20" x14ac:dyDescent="0.25">
      <c r="A5" s="25">
        <v>2</v>
      </c>
      <c r="B5" s="18" t="s">
        <v>27</v>
      </c>
      <c r="C5" s="18" t="s">
        <v>21</v>
      </c>
      <c r="D5" s="18" t="s">
        <v>86</v>
      </c>
      <c r="E5" s="11">
        <v>1</v>
      </c>
      <c r="F5" s="11" t="s">
        <v>50</v>
      </c>
      <c r="G5" s="11">
        <v>1</v>
      </c>
      <c r="H5" s="61">
        <v>0</v>
      </c>
      <c r="I5" s="27">
        <f>ROUNDUP(H5,0)</f>
        <v>0</v>
      </c>
      <c r="J5" s="11">
        <v>2</v>
      </c>
      <c r="K5" s="11">
        <v>2</v>
      </c>
      <c r="L5" s="11">
        <v>1</v>
      </c>
      <c r="M5" s="61">
        <f>200*(J5+1-K5)*L5/J5</f>
        <v>100</v>
      </c>
      <c r="N5" s="27">
        <f>ROUNDUP(M5,0)</f>
        <v>100</v>
      </c>
      <c r="O5" s="27">
        <v>1</v>
      </c>
      <c r="P5" s="27">
        <v>1</v>
      </c>
      <c r="Q5" s="27">
        <v>1</v>
      </c>
      <c r="R5" s="27" t="s">
        <v>50</v>
      </c>
      <c r="S5" s="27">
        <v>0</v>
      </c>
      <c r="T5" s="26">
        <f>SUM(I5+N5+S5)</f>
        <v>100</v>
      </c>
    </row>
    <row r="6" spans="1:20" x14ac:dyDescent="0.25">
      <c r="N6" s="54"/>
      <c r="O6" s="54"/>
      <c r="P6" s="54"/>
      <c r="Q6" s="54"/>
      <c r="R6" s="54"/>
      <c r="S6" s="54"/>
    </row>
  </sheetData>
  <autoFilter ref="A3:T6"/>
  <mergeCells count="9">
    <mergeCell ref="T2:T3"/>
    <mergeCell ref="A1:T1"/>
    <mergeCell ref="J2:N2"/>
    <mergeCell ref="E2:I2"/>
    <mergeCell ref="D2:D3"/>
    <mergeCell ref="C2:C3"/>
    <mergeCell ref="B2:B3"/>
    <mergeCell ref="A2:A3"/>
    <mergeCell ref="O2:S2"/>
  </mergeCells>
  <pageMargins left="0.7" right="0.7" top="0.75" bottom="0.75" header="0.3" footer="0.3"/>
  <pageSetup paperSize="9" scale="70" orientation="landscape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2"/>
  <sheetViews>
    <sheetView view="pageBreakPreview" zoomScale="59" zoomScaleNormal="100" zoomScaleSheetLayoutView="59" workbookViewId="0">
      <selection activeCell="Y9" sqref="Y9"/>
    </sheetView>
  </sheetViews>
  <sheetFormatPr defaultRowHeight="15" x14ac:dyDescent="0.25"/>
  <cols>
    <col min="1" max="1" width="6.28515625" style="8" customWidth="1"/>
    <col min="2" max="2" width="23.5703125" style="8" customWidth="1"/>
    <col min="3" max="3" width="12.7109375" style="8" customWidth="1"/>
    <col min="4" max="4" width="11.42578125" style="8" customWidth="1"/>
    <col min="5" max="5" width="12.85546875" style="28" hidden="1" customWidth="1"/>
    <col min="6" max="6" width="9.7109375" style="28" customWidth="1"/>
    <col min="7" max="7" width="1.7109375" style="28" customWidth="1"/>
    <col min="8" max="8" width="7.42578125" style="28" hidden="1" customWidth="1"/>
    <col min="9" max="9" width="10.7109375" style="28" customWidth="1"/>
    <col min="10" max="10" width="12.85546875" style="28" hidden="1" customWidth="1"/>
    <col min="11" max="11" width="8.42578125" style="28" customWidth="1"/>
    <col min="12" max="12" width="12.85546875" style="28" hidden="1" customWidth="1"/>
    <col min="13" max="13" width="10.140625" style="28" hidden="1" customWidth="1"/>
    <col min="14" max="14" width="10.140625" style="28" customWidth="1"/>
    <col min="15" max="15" width="0.42578125" style="28" customWidth="1"/>
    <col min="16" max="16" width="10.140625" style="28" customWidth="1"/>
    <col min="17" max="17" width="1" style="28" customWidth="1"/>
    <col min="18" max="18" width="10.140625" style="28" hidden="1" customWidth="1"/>
    <col min="19" max="19" width="10.140625" style="28" customWidth="1"/>
    <col min="20" max="20" width="16.28515625" style="13" customWidth="1"/>
    <col min="21" max="16384" width="9.140625" style="8"/>
  </cols>
  <sheetData>
    <row r="1" spans="1:20" ht="21" x14ac:dyDescent="0.35">
      <c r="A1" s="209" t="s">
        <v>143</v>
      </c>
      <c r="B1" s="209"/>
      <c r="C1" s="209"/>
      <c r="D1" s="209"/>
      <c r="E1" s="209"/>
      <c r="F1" s="209"/>
      <c r="G1" s="209"/>
      <c r="H1" s="209"/>
      <c r="I1" s="209"/>
      <c r="J1" s="209"/>
      <c r="K1" s="209"/>
      <c r="L1" s="209"/>
      <c r="M1" s="209"/>
      <c r="N1" s="209"/>
      <c r="O1" s="209"/>
      <c r="P1" s="209"/>
      <c r="Q1" s="209"/>
      <c r="R1" s="209"/>
      <c r="S1" s="209"/>
      <c r="T1" s="209"/>
    </row>
    <row r="2" spans="1:20" s="14" customFormat="1" ht="165" customHeight="1" x14ac:dyDescent="0.25">
      <c r="A2" s="228" t="s">
        <v>1</v>
      </c>
      <c r="B2" s="228" t="s">
        <v>2</v>
      </c>
      <c r="C2" s="228" t="s">
        <v>23</v>
      </c>
      <c r="D2" s="228" t="s">
        <v>98</v>
      </c>
      <c r="E2" s="202" t="s">
        <v>309</v>
      </c>
      <c r="F2" s="202"/>
      <c r="G2" s="202"/>
      <c r="H2" s="202"/>
      <c r="I2" s="202"/>
      <c r="J2" s="202" t="s">
        <v>310</v>
      </c>
      <c r="K2" s="202"/>
      <c r="L2" s="202"/>
      <c r="M2" s="202"/>
      <c r="N2" s="202"/>
      <c r="O2" s="202" t="s">
        <v>343</v>
      </c>
      <c r="P2" s="202"/>
      <c r="Q2" s="202"/>
      <c r="R2" s="202"/>
      <c r="S2" s="202"/>
      <c r="T2" s="227" t="s">
        <v>101</v>
      </c>
    </row>
    <row r="3" spans="1:20" s="14" customFormat="1" ht="345" x14ac:dyDescent="0.25">
      <c r="A3" s="228"/>
      <c r="B3" s="228"/>
      <c r="C3" s="228"/>
      <c r="D3" s="228"/>
      <c r="E3" s="47" t="s">
        <v>174</v>
      </c>
      <c r="F3" s="47" t="s">
        <v>175</v>
      </c>
      <c r="G3" s="47" t="s">
        <v>176</v>
      </c>
      <c r="H3" s="48" t="s">
        <v>134</v>
      </c>
      <c r="I3" s="65" t="s">
        <v>181</v>
      </c>
      <c r="J3" s="47" t="s">
        <v>174</v>
      </c>
      <c r="K3" s="47" t="s">
        <v>175</v>
      </c>
      <c r="L3" s="47" t="s">
        <v>176</v>
      </c>
      <c r="M3" s="48" t="s">
        <v>134</v>
      </c>
      <c r="N3" s="65" t="s">
        <v>181</v>
      </c>
      <c r="O3" s="47" t="s">
        <v>174</v>
      </c>
      <c r="P3" s="47" t="s">
        <v>175</v>
      </c>
      <c r="Q3" s="47" t="s">
        <v>176</v>
      </c>
      <c r="R3" s="48" t="s">
        <v>134</v>
      </c>
      <c r="S3" s="65" t="s">
        <v>181</v>
      </c>
      <c r="T3" s="227"/>
    </row>
    <row r="4" spans="1:20" ht="25.5" customHeight="1" x14ac:dyDescent="0.25">
      <c r="A4" s="10">
        <v>1</v>
      </c>
      <c r="B4" s="9" t="s">
        <v>205</v>
      </c>
      <c r="C4" s="3" t="s">
        <v>8</v>
      </c>
      <c r="D4" s="3" t="s">
        <v>83</v>
      </c>
      <c r="E4" s="10">
        <v>5</v>
      </c>
      <c r="F4" s="10">
        <v>1</v>
      </c>
      <c r="G4" s="10">
        <v>1</v>
      </c>
      <c r="H4" s="11">
        <f>200*(E4+1-F4)*G4/E4</f>
        <v>200</v>
      </c>
      <c r="I4" s="61">
        <f t="shared" ref="I4:I12" si="0">ROUNDUP(H4,0)</f>
        <v>200</v>
      </c>
      <c r="J4" s="10">
        <v>6</v>
      </c>
      <c r="K4" s="10">
        <v>1</v>
      </c>
      <c r="L4" s="10">
        <v>1</v>
      </c>
      <c r="M4" s="11">
        <f>200*(J4+1-K4)*L4/J4</f>
        <v>200</v>
      </c>
      <c r="N4" s="61">
        <f t="shared" ref="N4:N12" si="1">ROUNDUP(M4,0)</f>
        <v>200</v>
      </c>
      <c r="O4" s="138">
        <v>7</v>
      </c>
      <c r="P4" s="138">
        <v>1</v>
      </c>
      <c r="Q4" s="138">
        <v>1</v>
      </c>
      <c r="R4" s="11">
        <f t="shared" ref="R4:R10" si="2">200*(O4+1-P4)*Q4/O4</f>
        <v>200</v>
      </c>
      <c r="S4" s="61">
        <f t="shared" ref="S4:S12" si="3">ROUNDUP(R4,0)</f>
        <v>200</v>
      </c>
      <c r="T4" s="11">
        <f t="shared" ref="T4:T12" si="4">SUM(I4,N4,S4)</f>
        <v>600</v>
      </c>
    </row>
    <row r="5" spans="1:20" ht="25.5" customHeight="1" x14ac:dyDescent="0.25">
      <c r="A5" s="10">
        <v>2</v>
      </c>
      <c r="B5" s="62" t="s">
        <v>179</v>
      </c>
      <c r="C5" s="12" t="s">
        <v>180</v>
      </c>
      <c r="D5" s="63" t="s">
        <v>83</v>
      </c>
      <c r="E5" s="10">
        <v>5</v>
      </c>
      <c r="F5" s="10">
        <v>3</v>
      </c>
      <c r="G5" s="10">
        <v>1</v>
      </c>
      <c r="H5" s="11">
        <f>200*(E5+1-F5)*G5/E5</f>
        <v>120</v>
      </c>
      <c r="I5" s="61">
        <f t="shared" si="0"/>
        <v>120</v>
      </c>
      <c r="J5" s="10">
        <v>6</v>
      </c>
      <c r="K5" s="27">
        <v>3</v>
      </c>
      <c r="L5" s="10">
        <v>1</v>
      </c>
      <c r="M5" s="11">
        <f>200*(J5+1-K5)*L5/J5</f>
        <v>133.33333333333334</v>
      </c>
      <c r="N5" s="61">
        <f t="shared" si="1"/>
        <v>134</v>
      </c>
      <c r="O5" s="138">
        <v>7</v>
      </c>
      <c r="P5" s="138">
        <v>3</v>
      </c>
      <c r="Q5" s="138">
        <v>1</v>
      </c>
      <c r="R5" s="11">
        <f t="shared" si="2"/>
        <v>142.85714285714286</v>
      </c>
      <c r="S5" s="61">
        <f t="shared" si="3"/>
        <v>143</v>
      </c>
      <c r="T5" s="11">
        <f t="shared" si="4"/>
        <v>397</v>
      </c>
    </row>
    <row r="6" spans="1:20" ht="25.5" customHeight="1" x14ac:dyDescent="0.25">
      <c r="A6" s="10">
        <v>3</v>
      </c>
      <c r="B6" s="9" t="s">
        <v>152</v>
      </c>
      <c r="C6" s="3" t="s">
        <v>19</v>
      </c>
      <c r="D6" s="3" t="s">
        <v>97</v>
      </c>
      <c r="E6" s="10">
        <v>5</v>
      </c>
      <c r="F6" s="10" t="s">
        <v>50</v>
      </c>
      <c r="G6" s="10">
        <v>1</v>
      </c>
      <c r="H6" s="11">
        <v>0</v>
      </c>
      <c r="I6" s="61">
        <f t="shared" si="0"/>
        <v>0</v>
      </c>
      <c r="J6" s="10">
        <v>6</v>
      </c>
      <c r="K6" s="60">
        <v>2</v>
      </c>
      <c r="L6" s="10">
        <v>1</v>
      </c>
      <c r="M6" s="11">
        <f>200*(J6+1-K6)*L6/J6</f>
        <v>166.66666666666666</v>
      </c>
      <c r="N6" s="61">
        <f t="shared" si="1"/>
        <v>167</v>
      </c>
      <c r="O6" s="138">
        <v>7</v>
      </c>
      <c r="P6" s="138">
        <v>2</v>
      </c>
      <c r="Q6" s="138">
        <v>1</v>
      </c>
      <c r="R6" s="11">
        <f t="shared" si="2"/>
        <v>171.42857142857142</v>
      </c>
      <c r="S6" s="61">
        <f t="shared" si="3"/>
        <v>172</v>
      </c>
      <c r="T6" s="11">
        <f t="shared" si="4"/>
        <v>339</v>
      </c>
    </row>
    <row r="7" spans="1:20" ht="25.5" customHeight="1" x14ac:dyDescent="0.25">
      <c r="A7" s="10">
        <v>4</v>
      </c>
      <c r="B7" s="9" t="s">
        <v>56</v>
      </c>
      <c r="C7" s="3" t="s">
        <v>81</v>
      </c>
      <c r="D7" s="3" t="s">
        <v>86</v>
      </c>
      <c r="E7" s="10">
        <v>5</v>
      </c>
      <c r="F7" s="10">
        <v>2</v>
      </c>
      <c r="G7" s="10">
        <v>1</v>
      </c>
      <c r="H7" s="11">
        <f>200*(E7+1-F7)*G7/E7</f>
        <v>160</v>
      </c>
      <c r="I7" s="61">
        <f t="shared" si="0"/>
        <v>160</v>
      </c>
      <c r="J7" s="10">
        <v>6</v>
      </c>
      <c r="K7" s="10">
        <v>4</v>
      </c>
      <c r="L7" s="10">
        <v>1</v>
      </c>
      <c r="M7" s="11">
        <f>200*(J7+1-K7)*L7/J7</f>
        <v>100</v>
      </c>
      <c r="N7" s="61">
        <f t="shared" si="1"/>
        <v>100</v>
      </c>
      <c r="O7" s="138">
        <v>7</v>
      </c>
      <c r="P7" s="138">
        <v>6</v>
      </c>
      <c r="Q7" s="138">
        <v>1</v>
      </c>
      <c r="R7" s="11">
        <f t="shared" si="2"/>
        <v>57.142857142857146</v>
      </c>
      <c r="S7" s="61">
        <f t="shared" si="3"/>
        <v>58</v>
      </c>
      <c r="T7" s="11">
        <f t="shared" si="4"/>
        <v>318</v>
      </c>
    </row>
    <row r="8" spans="1:20" ht="25.5" customHeight="1" x14ac:dyDescent="0.25">
      <c r="A8" s="10">
        <v>5</v>
      </c>
      <c r="B8" s="9" t="s">
        <v>123</v>
      </c>
      <c r="C8" s="3" t="s">
        <v>127</v>
      </c>
      <c r="D8" s="3" t="s">
        <v>83</v>
      </c>
      <c r="E8" s="10">
        <v>5</v>
      </c>
      <c r="F8" s="10">
        <v>4</v>
      </c>
      <c r="G8" s="10">
        <v>1</v>
      </c>
      <c r="H8" s="11">
        <f>200*(E8+1-F8)*G8/E8</f>
        <v>80</v>
      </c>
      <c r="I8" s="61">
        <f t="shared" si="0"/>
        <v>80</v>
      </c>
      <c r="J8" s="10">
        <v>6</v>
      </c>
      <c r="K8" s="10" t="s">
        <v>50</v>
      </c>
      <c r="L8" s="10">
        <v>1</v>
      </c>
      <c r="M8" s="11">
        <v>0</v>
      </c>
      <c r="N8" s="61">
        <f t="shared" si="1"/>
        <v>0</v>
      </c>
      <c r="O8" s="138">
        <v>7</v>
      </c>
      <c r="P8" s="138">
        <v>4</v>
      </c>
      <c r="Q8" s="138">
        <v>1</v>
      </c>
      <c r="R8" s="11">
        <f t="shared" si="2"/>
        <v>114.28571428571429</v>
      </c>
      <c r="S8" s="61">
        <f t="shared" si="3"/>
        <v>115</v>
      </c>
      <c r="T8" s="11">
        <f t="shared" si="4"/>
        <v>195</v>
      </c>
    </row>
    <row r="9" spans="1:20" x14ac:dyDescent="0.25">
      <c r="A9" s="10">
        <v>6</v>
      </c>
      <c r="B9" s="9" t="s">
        <v>142</v>
      </c>
      <c r="C9" s="3" t="s">
        <v>10</v>
      </c>
      <c r="D9" s="3" t="s">
        <v>96</v>
      </c>
      <c r="E9" s="10">
        <v>5</v>
      </c>
      <c r="F9" s="10">
        <v>5</v>
      </c>
      <c r="G9" s="10">
        <v>1</v>
      </c>
      <c r="H9" s="11">
        <f>200*(E9+1-F9)*G9/E9</f>
        <v>40</v>
      </c>
      <c r="I9" s="61">
        <f t="shared" si="0"/>
        <v>40</v>
      </c>
      <c r="J9" s="10">
        <v>6</v>
      </c>
      <c r="K9" s="60">
        <v>5</v>
      </c>
      <c r="L9" s="10">
        <v>1</v>
      </c>
      <c r="M9" s="11">
        <f>200*(J9+1-K9)*L9/J9</f>
        <v>66.666666666666671</v>
      </c>
      <c r="N9" s="61">
        <f t="shared" si="1"/>
        <v>67</v>
      </c>
      <c r="O9" s="138">
        <v>7</v>
      </c>
      <c r="P9" s="138">
        <v>5</v>
      </c>
      <c r="Q9" s="138">
        <v>1</v>
      </c>
      <c r="R9" s="11">
        <f t="shared" si="2"/>
        <v>85.714285714285708</v>
      </c>
      <c r="S9" s="61">
        <f t="shared" si="3"/>
        <v>86</v>
      </c>
      <c r="T9" s="11">
        <f t="shared" si="4"/>
        <v>193</v>
      </c>
    </row>
    <row r="10" spans="1:20" x14ac:dyDescent="0.25">
      <c r="A10" s="10">
        <v>7</v>
      </c>
      <c r="B10" s="12" t="s">
        <v>331</v>
      </c>
      <c r="C10" s="12" t="s">
        <v>121</v>
      </c>
      <c r="D10" s="12" t="s">
        <v>83</v>
      </c>
      <c r="E10" s="10">
        <v>5</v>
      </c>
      <c r="F10" s="10" t="s">
        <v>50</v>
      </c>
      <c r="G10" s="10">
        <v>1</v>
      </c>
      <c r="H10" s="11">
        <v>0</v>
      </c>
      <c r="I10" s="61">
        <f t="shared" si="0"/>
        <v>0</v>
      </c>
      <c r="J10" s="10">
        <v>6</v>
      </c>
      <c r="K10" s="27">
        <v>6</v>
      </c>
      <c r="L10" s="27">
        <v>1</v>
      </c>
      <c r="M10" s="11">
        <f>200*(J10+1-K10)*L10/J10</f>
        <v>33.333333333333336</v>
      </c>
      <c r="N10" s="61">
        <f t="shared" si="1"/>
        <v>34</v>
      </c>
      <c r="O10" s="138">
        <v>7</v>
      </c>
      <c r="P10" s="138">
        <v>7</v>
      </c>
      <c r="Q10" s="138">
        <v>1</v>
      </c>
      <c r="R10" s="11">
        <f t="shared" si="2"/>
        <v>28.571428571428573</v>
      </c>
      <c r="S10" s="61">
        <f t="shared" si="3"/>
        <v>29</v>
      </c>
      <c r="T10" s="11">
        <f t="shared" si="4"/>
        <v>63</v>
      </c>
    </row>
    <row r="11" spans="1:20" hidden="1" x14ac:dyDescent="0.25">
      <c r="A11" s="10">
        <v>8</v>
      </c>
      <c r="B11" s="62" t="s">
        <v>177</v>
      </c>
      <c r="C11" s="12" t="s">
        <v>12</v>
      </c>
      <c r="D11" s="63" t="s">
        <v>96</v>
      </c>
      <c r="E11" s="10">
        <v>5</v>
      </c>
      <c r="F11" s="10" t="s">
        <v>50</v>
      </c>
      <c r="G11" s="10">
        <v>1</v>
      </c>
      <c r="H11" s="11">
        <v>0</v>
      </c>
      <c r="I11" s="61">
        <f t="shared" si="0"/>
        <v>0</v>
      </c>
      <c r="J11" s="10">
        <v>6</v>
      </c>
      <c r="K11" s="27" t="s">
        <v>50</v>
      </c>
      <c r="L11" s="10">
        <v>1</v>
      </c>
      <c r="M11" s="11">
        <v>0</v>
      </c>
      <c r="N11" s="61">
        <f t="shared" si="1"/>
        <v>0</v>
      </c>
      <c r="O11" s="138">
        <v>7</v>
      </c>
      <c r="P11" s="138" t="s">
        <v>50</v>
      </c>
      <c r="Q11" s="138">
        <v>0</v>
      </c>
      <c r="R11" s="11">
        <v>0</v>
      </c>
      <c r="S11" s="61">
        <f t="shared" si="3"/>
        <v>0</v>
      </c>
      <c r="T11" s="11">
        <f t="shared" si="4"/>
        <v>0</v>
      </c>
    </row>
    <row r="12" spans="1:20" hidden="1" x14ac:dyDescent="0.25">
      <c r="A12" s="10">
        <v>9</v>
      </c>
      <c r="B12" s="62" t="s">
        <v>178</v>
      </c>
      <c r="C12" s="12" t="s">
        <v>11</v>
      </c>
      <c r="D12" s="63" t="s">
        <v>96</v>
      </c>
      <c r="E12" s="10">
        <v>5</v>
      </c>
      <c r="F12" s="10" t="s">
        <v>50</v>
      </c>
      <c r="G12" s="10">
        <v>1</v>
      </c>
      <c r="H12" s="11">
        <v>0</v>
      </c>
      <c r="I12" s="61">
        <f t="shared" si="0"/>
        <v>0</v>
      </c>
      <c r="J12" s="10">
        <v>6</v>
      </c>
      <c r="K12" s="27" t="s">
        <v>50</v>
      </c>
      <c r="L12" s="10">
        <v>1</v>
      </c>
      <c r="M12" s="11">
        <v>0</v>
      </c>
      <c r="N12" s="61">
        <f t="shared" si="1"/>
        <v>0</v>
      </c>
      <c r="O12" s="138">
        <v>7</v>
      </c>
      <c r="P12" s="138" t="s">
        <v>50</v>
      </c>
      <c r="Q12" s="138">
        <v>0</v>
      </c>
      <c r="R12" s="11">
        <v>0</v>
      </c>
      <c r="S12" s="61">
        <f t="shared" si="3"/>
        <v>0</v>
      </c>
      <c r="T12" s="11">
        <f t="shared" si="4"/>
        <v>0</v>
      </c>
    </row>
  </sheetData>
  <autoFilter ref="A3:T8">
    <sortState ref="A5:T12">
      <sortCondition descending="1" ref="T3:T8"/>
    </sortState>
  </autoFilter>
  <sortState ref="B5:T12">
    <sortCondition descending="1" ref="T4:T12"/>
  </sortState>
  <mergeCells count="9">
    <mergeCell ref="T2:T3"/>
    <mergeCell ref="D2:D3"/>
    <mergeCell ref="C2:C3"/>
    <mergeCell ref="B2:B3"/>
    <mergeCell ref="A1:T1"/>
    <mergeCell ref="E2:I2"/>
    <mergeCell ref="J2:N2"/>
    <mergeCell ref="A2:A3"/>
    <mergeCell ref="O2:S2"/>
  </mergeCells>
  <pageMargins left="0.7" right="0.7" top="0.75" bottom="0.75" header="0.3" footer="0.3"/>
  <pageSetup paperSize="9" scale="65" orientation="landscape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8"/>
  <sheetViews>
    <sheetView view="pageBreakPreview" zoomScale="60" zoomScaleNormal="100" workbookViewId="0">
      <selection activeCell="Y9" sqref="Y9"/>
    </sheetView>
  </sheetViews>
  <sheetFormatPr defaultRowHeight="15" x14ac:dyDescent="0.25"/>
  <cols>
    <col min="1" max="1" width="6.28515625" style="16" customWidth="1"/>
    <col min="2" max="2" width="37.85546875" style="76" customWidth="1"/>
    <col min="3" max="3" width="25.28515625" style="16" customWidth="1"/>
    <col min="4" max="4" width="22.7109375" style="16" customWidth="1"/>
    <col min="5" max="5" width="11.42578125" style="28" hidden="1" customWidth="1"/>
    <col min="6" max="6" width="18.7109375" style="28" customWidth="1"/>
    <col min="7" max="7" width="11.42578125" style="28" hidden="1" customWidth="1"/>
    <col min="8" max="8" width="8.5703125" style="28" hidden="1" customWidth="1"/>
    <col min="9" max="9" width="22.28515625" style="137" customWidth="1"/>
    <col min="10" max="10" width="11.42578125" style="28" hidden="1" customWidth="1"/>
    <col min="11" max="11" width="14" style="28" customWidth="1"/>
    <col min="12" max="12" width="0.7109375" style="28" customWidth="1"/>
    <col min="13" max="13" width="8.85546875" style="28" hidden="1" customWidth="1"/>
    <col min="14" max="14" width="8.85546875" style="137" customWidth="1"/>
    <col min="15" max="15" width="8.85546875" style="137" hidden="1" customWidth="1"/>
    <col min="16" max="16" width="8.85546875" style="137" customWidth="1"/>
    <col min="17" max="18" width="8.85546875" style="137" hidden="1" customWidth="1"/>
    <col min="19" max="19" width="8.85546875" style="137" customWidth="1"/>
    <col min="20" max="20" width="16.85546875" style="127" customWidth="1"/>
    <col min="21" max="16384" width="9.140625" style="16"/>
  </cols>
  <sheetData>
    <row r="1" spans="1:20" ht="21" x14ac:dyDescent="0.25">
      <c r="A1" s="231" t="s">
        <v>145</v>
      </c>
      <c r="B1" s="231"/>
      <c r="C1" s="231"/>
      <c r="D1" s="231"/>
      <c r="E1" s="231"/>
      <c r="F1" s="231"/>
      <c r="G1" s="231"/>
      <c r="H1" s="231"/>
      <c r="I1" s="231"/>
      <c r="J1" s="231"/>
      <c r="K1" s="231"/>
      <c r="L1" s="231"/>
      <c r="M1" s="231"/>
      <c r="N1" s="231"/>
      <c r="O1" s="231"/>
      <c r="P1" s="231"/>
      <c r="Q1" s="231"/>
      <c r="R1" s="231"/>
      <c r="S1" s="231"/>
      <c r="T1" s="231"/>
    </row>
    <row r="2" spans="1:20" ht="143.25" customHeight="1" x14ac:dyDescent="0.25">
      <c r="A2" s="192" t="s">
        <v>1</v>
      </c>
      <c r="B2" s="234" t="s">
        <v>2</v>
      </c>
      <c r="C2" s="192" t="s">
        <v>23</v>
      </c>
      <c r="D2" s="232" t="s">
        <v>98</v>
      </c>
      <c r="E2" s="202" t="s">
        <v>309</v>
      </c>
      <c r="F2" s="202"/>
      <c r="G2" s="202"/>
      <c r="H2" s="202"/>
      <c r="I2" s="202"/>
      <c r="J2" s="202" t="s">
        <v>310</v>
      </c>
      <c r="K2" s="202"/>
      <c r="L2" s="202"/>
      <c r="M2" s="202"/>
      <c r="N2" s="202"/>
      <c r="O2" s="202" t="s">
        <v>345</v>
      </c>
      <c r="P2" s="202"/>
      <c r="Q2" s="202"/>
      <c r="R2" s="202"/>
      <c r="S2" s="202"/>
      <c r="T2" s="229" t="s">
        <v>101</v>
      </c>
    </row>
    <row r="3" spans="1:20" ht="141.75" customHeight="1" x14ac:dyDescent="0.25">
      <c r="A3" s="193"/>
      <c r="B3" s="235"/>
      <c r="C3" s="193"/>
      <c r="D3" s="233"/>
      <c r="E3" s="47" t="s">
        <v>174</v>
      </c>
      <c r="F3" s="47" t="s">
        <v>175</v>
      </c>
      <c r="G3" s="47" t="s">
        <v>176</v>
      </c>
      <c r="H3" s="48" t="s">
        <v>134</v>
      </c>
      <c r="I3" s="65" t="s">
        <v>181</v>
      </c>
      <c r="J3" s="47" t="s">
        <v>174</v>
      </c>
      <c r="K3" s="47" t="s">
        <v>175</v>
      </c>
      <c r="L3" s="47" t="s">
        <v>176</v>
      </c>
      <c r="M3" s="48" t="s">
        <v>134</v>
      </c>
      <c r="N3" s="65" t="s">
        <v>181</v>
      </c>
      <c r="O3" s="47" t="s">
        <v>174</v>
      </c>
      <c r="P3" s="47" t="s">
        <v>175</v>
      </c>
      <c r="Q3" s="47" t="s">
        <v>176</v>
      </c>
      <c r="R3" s="48" t="s">
        <v>134</v>
      </c>
      <c r="S3" s="65" t="s">
        <v>181</v>
      </c>
      <c r="T3" s="230"/>
    </row>
    <row r="4" spans="1:20" ht="28.5" customHeight="1" x14ac:dyDescent="0.25">
      <c r="A4" s="3">
        <v>1</v>
      </c>
      <c r="B4" s="79" t="s">
        <v>189</v>
      </c>
      <c r="C4" s="3" t="s">
        <v>190</v>
      </c>
      <c r="D4" s="3" t="s">
        <v>83</v>
      </c>
      <c r="E4" s="27">
        <v>5</v>
      </c>
      <c r="F4" s="27">
        <v>4</v>
      </c>
      <c r="G4" s="27">
        <v>1</v>
      </c>
      <c r="H4" s="11">
        <f>200*(E4+1-F4)*G4/E4</f>
        <v>80</v>
      </c>
      <c r="I4" s="52">
        <f>ROUNDUP(H4,0)</f>
        <v>80</v>
      </c>
      <c r="J4" s="27">
        <v>5</v>
      </c>
      <c r="K4" s="27">
        <v>1</v>
      </c>
      <c r="L4" s="27">
        <v>1</v>
      </c>
      <c r="M4" s="11">
        <f>200*(J4+1-K4)*L4/J4</f>
        <v>200</v>
      </c>
      <c r="N4" s="52">
        <f>ROUNDUP(M4,0)</f>
        <v>200</v>
      </c>
      <c r="O4" s="141">
        <v>5</v>
      </c>
      <c r="P4" s="141">
        <v>1</v>
      </c>
      <c r="Q4" s="141">
        <v>1</v>
      </c>
      <c r="R4" s="11">
        <f>200*(O4+1-P4)*Q4/O4</f>
        <v>200</v>
      </c>
      <c r="S4" s="52">
        <f>ROUNDUP(R4,0)</f>
        <v>200</v>
      </c>
      <c r="T4" s="138">
        <f>SUM(I4,N4,S4)</f>
        <v>480</v>
      </c>
    </row>
    <row r="5" spans="1:20" ht="33.75" customHeight="1" x14ac:dyDescent="0.25">
      <c r="A5" s="10">
        <v>2</v>
      </c>
      <c r="B5" s="77" t="s">
        <v>146</v>
      </c>
      <c r="C5" s="3" t="s">
        <v>158</v>
      </c>
      <c r="D5" s="3" t="s">
        <v>148</v>
      </c>
      <c r="E5" s="10">
        <v>5</v>
      </c>
      <c r="F5" s="10">
        <v>3</v>
      </c>
      <c r="G5" s="10">
        <v>1</v>
      </c>
      <c r="H5" s="11">
        <f>200*(E5+1-F5)*G5/E5</f>
        <v>120</v>
      </c>
      <c r="I5" s="52">
        <f>ROUNDUP(H5,0)</f>
        <v>120</v>
      </c>
      <c r="J5" s="27">
        <v>5</v>
      </c>
      <c r="K5" s="10">
        <v>2</v>
      </c>
      <c r="L5" s="27">
        <v>1</v>
      </c>
      <c r="M5" s="11">
        <f>200*(J5+1-K5)*L5/J5</f>
        <v>160</v>
      </c>
      <c r="N5" s="52">
        <f>ROUNDUP(M5,0)</f>
        <v>160</v>
      </c>
      <c r="O5" s="141">
        <v>5</v>
      </c>
      <c r="P5" s="141">
        <v>2</v>
      </c>
      <c r="Q5" s="141">
        <v>1</v>
      </c>
      <c r="R5" s="11">
        <f>200*(O5+1-P5)*Q5/O5</f>
        <v>160</v>
      </c>
      <c r="S5" s="52">
        <f>ROUNDUP(R5,0)</f>
        <v>160</v>
      </c>
      <c r="T5" s="138">
        <f>SUM(I5,N5,S5)</f>
        <v>440</v>
      </c>
    </row>
    <row r="6" spans="1:20" ht="38.25" customHeight="1" x14ac:dyDescent="0.25">
      <c r="A6" s="3">
        <v>3</v>
      </c>
      <c r="B6" s="78" t="s">
        <v>186</v>
      </c>
      <c r="C6" s="3" t="s">
        <v>187</v>
      </c>
      <c r="D6" s="3" t="s">
        <v>188</v>
      </c>
      <c r="E6" s="27">
        <v>5</v>
      </c>
      <c r="F6" s="27">
        <v>1</v>
      </c>
      <c r="G6" s="27">
        <v>1</v>
      </c>
      <c r="H6" s="11">
        <f>200*(E6+1-F6)*G6/E6</f>
        <v>200</v>
      </c>
      <c r="I6" s="52">
        <f>ROUNDUP(H6,0)</f>
        <v>200</v>
      </c>
      <c r="J6" s="27">
        <v>5</v>
      </c>
      <c r="K6" s="27">
        <v>3</v>
      </c>
      <c r="L6" s="27">
        <v>1</v>
      </c>
      <c r="M6" s="11">
        <f>200*(J6+1-K6)*L6/J6</f>
        <v>120</v>
      </c>
      <c r="N6" s="52">
        <f>ROUNDUP(M6,0)</f>
        <v>120</v>
      </c>
      <c r="O6" s="141">
        <v>5</v>
      </c>
      <c r="P6" s="141">
        <v>4</v>
      </c>
      <c r="Q6" s="141">
        <v>1</v>
      </c>
      <c r="R6" s="11">
        <f>200*(O6+1-P6)*Q6/O6</f>
        <v>80</v>
      </c>
      <c r="S6" s="52">
        <f>ROUNDUP(R6,0)</f>
        <v>80</v>
      </c>
      <c r="T6" s="138">
        <f>SUM(I6,N6,S6)</f>
        <v>400</v>
      </c>
    </row>
    <row r="7" spans="1:20" ht="39.75" customHeight="1" x14ac:dyDescent="0.25">
      <c r="A7" s="10">
        <v>4</v>
      </c>
      <c r="B7" s="112" t="s">
        <v>335</v>
      </c>
      <c r="C7" s="3" t="s">
        <v>168</v>
      </c>
      <c r="D7" s="3" t="s">
        <v>149</v>
      </c>
      <c r="E7" s="10">
        <v>5</v>
      </c>
      <c r="F7" s="10">
        <v>2</v>
      </c>
      <c r="G7" s="10">
        <v>1</v>
      </c>
      <c r="H7" s="11">
        <f>200*(E7+1-F7)*G7/E7</f>
        <v>160</v>
      </c>
      <c r="I7" s="52">
        <f>ROUNDUP(H7,0)</f>
        <v>160</v>
      </c>
      <c r="J7" s="27">
        <v>5</v>
      </c>
      <c r="K7" s="10">
        <v>4</v>
      </c>
      <c r="L7" s="27">
        <v>1</v>
      </c>
      <c r="M7" s="11">
        <f>200*(J7+1-K7)*L7/J7</f>
        <v>80</v>
      </c>
      <c r="N7" s="52">
        <f>ROUNDUP(M7,0)</f>
        <v>80</v>
      </c>
      <c r="O7" s="141">
        <v>5</v>
      </c>
      <c r="P7" s="141">
        <v>3</v>
      </c>
      <c r="Q7" s="141">
        <v>1</v>
      </c>
      <c r="R7" s="11">
        <f>200*(O7+1-P7)*Q7/O7</f>
        <v>120</v>
      </c>
      <c r="S7" s="52">
        <f>ROUNDUP(R7,0)</f>
        <v>120</v>
      </c>
      <c r="T7" s="138">
        <f>SUM(I7,N7,S7)</f>
        <v>360</v>
      </c>
    </row>
    <row r="8" spans="1:20" ht="24" customHeight="1" x14ac:dyDescent="0.25">
      <c r="A8" s="3">
        <v>5</v>
      </c>
      <c r="B8" s="79" t="s">
        <v>336</v>
      </c>
      <c r="C8" s="3" t="s">
        <v>191</v>
      </c>
      <c r="D8" s="3" t="s">
        <v>192</v>
      </c>
      <c r="E8" s="27">
        <v>5</v>
      </c>
      <c r="F8" s="27">
        <v>5</v>
      </c>
      <c r="G8" s="27">
        <v>1</v>
      </c>
      <c r="H8" s="11">
        <f>200*(E8+1-F8)*G8/E8</f>
        <v>40</v>
      </c>
      <c r="I8" s="52">
        <f>ROUNDUP(H8,0)</f>
        <v>40</v>
      </c>
      <c r="J8" s="27">
        <v>5</v>
      </c>
      <c r="K8" s="27">
        <v>5</v>
      </c>
      <c r="L8" s="27">
        <v>1</v>
      </c>
      <c r="M8" s="11">
        <f>200*(J8+1-K8)*L8/J8</f>
        <v>40</v>
      </c>
      <c r="N8" s="52">
        <f>ROUNDUP(M8,0)</f>
        <v>40</v>
      </c>
      <c r="O8" s="141">
        <v>5</v>
      </c>
      <c r="P8" s="141">
        <v>5</v>
      </c>
      <c r="Q8" s="141">
        <v>1</v>
      </c>
      <c r="R8" s="11">
        <f>200*(O8+1-P8)*Q8/O8</f>
        <v>40</v>
      </c>
      <c r="S8" s="52">
        <f>ROUNDUP(R8,0)</f>
        <v>40</v>
      </c>
      <c r="T8" s="138">
        <f>SUM(I8,N8,S8)</f>
        <v>120</v>
      </c>
    </row>
  </sheetData>
  <autoFilter ref="A3:T3">
    <sortState ref="A5:T8">
      <sortCondition descending="1" ref="T3"/>
    </sortState>
  </autoFilter>
  <sortState ref="A5:T8">
    <sortCondition descending="1" ref="T4:T8"/>
  </sortState>
  <mergeCells count="9">
    <mergeCell ref="T2:T3"/>
    <mergeCell ref="A1:T1"/>
    <mergeCell ref="E2:I2"/>
    <mergeCell ref="J2:N2"/>
    <mergeCell ref="D2:D3"/>
    <mergeCell ref="C2:C3"/>
    <mergeCell ref="B2:B3"/>
    <mergeCell ref="A2:A3"/>
    <mergeCell ref="O2:S2"/>
  </mergeCells>
  <pageMargins left="0.7" right="0.7" top="0.75" bottom="0.75" header="0.3" footer="0.3"/>
  <pageSetup paperSize="9" scale="55" orientation="landscape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6"/>
  <sheetViews>
    <sheetView view="pageBreakPreview" zoomScale="71" zoomScaleNormal="100" zoomScaleSheetLayoutView="71" workbookViewId="0">
      <selection activeCell="A2" sqref="A2:A3"/>
    </sheetView>
  </sheetViews>
  <sheetFormatPr defaultRowHeight="15" x14ac:dyDescent="0.25"/>
  <cols>
    <col min="1" max="1" width="6.28515625" style="16" customWidth="1"/>
    <col min="2" max="2" width="37.85546875" style="76" customWidth="1"/>
    <col min="3" max="3" width="25.28515625" style="16" customWidth="1"/>
    <col min="4" max="4" width="22.7109375" style="16" customWidth="1"/>
    <col min="5" max="5" width="11.42578125" style="28" hidden="1" customWidth="1"/>
    <col min="6" max="6" width="8.5703125" style="28" customWidth="1"/>
    <col min="7" max="7" width="11.42578125" style="28" hidden="1" customWidth="1"/>
    <col min="8" max="8" width="9.7109375" style="28" hidden="1" customWidth="1"/>
    <col min="9" max="9" width="8.85546875" style="28" customWidth="1"/>
    <col min="10" max="10" width="8.85546875" style="28" hidden="1" customWidth="1"/>
    <col min="11" max="11" width="8.85546875" style="28" customWidth="1"/>
    <col min="12" max="13" width="8.85546875" style="28" hidden="1" customWidth="1"/>
    <col min="14" max="14" width="8.85546875" style="28" customWidth="1"/>
    <col min="15" max="16384" width="9.140625" style="16"/>
  </cols>
  <sheetData>
    <row r="1" spans="1:15" ht="21" x14ac:dyDescent="0.25">
      <c r="A1" s="231" t="s">
        <v>408</v>
      </c>
      <c r="B1" s="231"/>
      <c r="C1" s="231"/>
      <c r="D1" s="231"/>
      <c r="E1" s="231"/>
      <c r="F1" s="231"/>
      <c r="G1" s="231"/>
      <c r="H1" s="231"/>
      <c r="I1" s="231"/>
      <c r="J1" s="113"/>
      <c r="K1" s="113"/>
      <c r="L1" s="113"/>
      <c r="M1" s="113"/>
      <c r="N1" s="113"/>
    </row>
    <row r="2" spans="1:15" ht="143.25" customHeight="1" x14ac:dyDescent="0.25">
      <c r="A2" s="192" t="s">
        <v>1</v>
      </c>
      <c r="B2" s="234" t="s">
        <v>2</v>
      </c>
      <c r="C2" s="192" t="s">
        <v>23</v>
      </c>
      <c r="D2" s="232" t="s">
        <v>98</v>
      </c>
      <c r="E2" s="202" t="s">
        <v>310</v>
      </c>
      <c r="F2" s="202"/>
      <c r="G2" s="202"/>
      <c r="H2" s="202"/>
      <c r="I2" s="202"/>
      <c r="J2" s="202" t="s">
        <v>346</v>
      </c>
      <c r="K2" s="202"/>
      <c r="L2" s="202"/>
      <c r="M2" s="202"/>
      <c r="N2" s="202"/>
      <c r="O2" s="16" t="s">
        <v>18</v>
      </c>
    </row>
    <row r="3" spans="1:15" ht="141.75" customHeight="1" x14ac:dyDescent="0.25">
      <c r="A3" s="193"/>
      <c r="B3" s="235"/>
      <c r="C3" s="193"/>
      <c r="D3" s="233"/>
      <c r="E3" s="47" t="s">
        <v>174</v>
      </c>
      <c r="F3" s="47" t="s">
        <v>175</v>
      </c>
      <c r="G3" s="47" t="s">
        <v>176</v>
      </c>
      <c r="H3" s="48" t="s">
        <v>134</v>
      </c>
      <c r="I3" s="65" t="s">
        <v>181</v>
      </c>
      <c r="J3" s="47" t="s">
        <v>174</v>
      </c>
      <c r="K3" s="47" t="s">
        <v>175</v>
      </c>
      <c r="L3" s="47" t="s">
        <v>176</v>
      </c>
      <c r="M3" s="48" t="s">
        <v>134</v>
      </c>
      <c r="N3" s="65" t="s">
        <v>181</v>
      </c>
    </row>
    <row r="4" spans="1:15" ht="25.5" customHeight="1" x14ac:dyDescent="0.25">
      <c r="A4" s="3">
        <v>1</v>
      </c>
      <c r="B4" s="78" t="s">
        <v>337</v>
      </c>
      <c r="C4" s="3" t="s">
        <v>339</v>
      </c>
      <c r="D4" s="3" t="s">
        <v>86</v>
      </c>
      <c r="E4" s="27">
        <v>3</v>
      </c>
      <c r="F4" s="27">
        <v>1</v>
      </c>
      <c r="G4" s="27">
        <v>1</v>
      </c>
      <c r="H4" s="11">
        <f>200*(E4+1-F4)*G4/E4</f>
        <v>200</v>
      </c>
      <c r="I4" s="45">
        <f>ROUNDUP(H4,0)</f>
        <v>200</v>
      </c>
      <c r="J4" s="27">
        <v>3</v>
      </c>
      <c r="K4" s="27">
        <v>1</v>
      </c>
      <c r="L4" s="27">
        <v>1</v>
      </c>
      <c r="M4" s="11">
        <f>200*(J4+1-K4)*L4/J4</f>
        <v>200</v>
      </c>
      <c r="N4" s="45">
        <f>ROUNDUP(M4,0)</f>
        <v>200</v>
      </c>
      <c r="O4" s="16">
        <f>SUM(I4,N4)</f>
        <v>400</v>
      </c>
    </row>
    <row r="5" spans="1:15" ht="33.75" customHeight="1" x14ac:dyDescent="0.25">
      <c r="A5" s="3">
        <v>2</v>
      </c>
      <c r="B5" s="77" t="s">
        <v>47</v>
      </c>
      <c r="C5" s="3" t="s">
        <v>78</v>
      </c>
      <c r="D5" s="3" t="s">
        <v>83</v>
      </c>
      <c r="E5" s="27">
        <v>3</v>
      </c>
      <c r="F5" s="10">
        <v>2</v>
      </c>
      <c r="G5" s="27">
        <v>1</v>
      </c>
      <c r="H5" s="11">
        <f>200*(E5+1-F5)*G5/E5</f>
        <v>133.33333333333334</v>
      </c>
      <c r="I5" s="45">
        <f>ROUNDUP(H5,0)</f>
        <v>134</v>
      </c>
      <c r="J5" s="27">
        <v>3</v>
      </c>
      <c r="K5" s="10">
        <v>2</v>
      </c>
      <c r="L5" s="27">
        <v>1</v>
      </c>
      <c r="M5" s="11">
        <f>200*(J5+1-K5)*L5/J5</f>
        <v>133.33333333333334</v>
      </c>
      <c r="N5" s="45">
        <f>ROUNDUP(M5,0)</f>
        <v>134</v>
      </c>
      <c r="O5" s="16">
        <f>SUM(I5,N5)</f>
        <v>268</v>
      </c>
    </row>
    <row r="6" spans="1:15" ht="25.5" customHeight="1" x14ac:dyDescent="0.25">
      <c r="A6" s="10">
        <v>3</v>
      </c>
      <c r="B6" s="79" t="s">
        <v>338</v>
      </c>
      <c r="C6" s="3" t="s">
        <v>340</v>
      </c>
      <c r="D6" s="3" t="s">
        <v>83</v>
      </c>
      <c r="E6" s="27">
        <v>3</v>
      </c>
      <c r="F6" s="27">
        <v>3</v>
      </c>
      <c r="G6" s="27">
        <v>1</v>
      </c>
      <c r="H6" s="11">
        <f>200*(E6+1-F6)*G6/E6</f>
        <v>66.666666666666671</v>
      </c>
      <c r="I6" s="45">
        <f>ROUNDUP(H6,0)</f>
        <v>67</v>
      </c>
      <c r="J6" s="27">
        <v>3</v>
      </c>
      <c r="K6" s="27">
        <v>3</v>
      </c>
      <c r="L6" s="27">
        <v>1</v>
      </c>
      <c r="M6" s="11">
        <f>200*(J6+1-K6)*L6/J6</f>
        <v>66.666666666666671</v>
      </c>
      <c r="N6" s="45">
        <f>ROUNDUP(M6,0)</f>
        <v>67</v>
      </c>
      <c r="O6" s="16">
        <f>SUM(I6,N6)</f>
        <v>134</v>
      </c>
    </row>
  </sheetData>
  <autoFilter ref="A3:I3"/>
  <mergeCells count="7">
    <mergeCell ref="J2:N2"/>
    <mergeCell ref="A1:I1"/>
    <mergeCell ref="A2:A3"/>
    <mergeCell ref="B2:B3"/>
    <mergeCell ref="C2:C3"/>
    <mergeCell ref="D2:D3"/>
    <mergeCell ref="E2:I2"/>
  </mergeCells>
  <pageMargins left="0.7" right="0.7" top="0.75" bottom="0.75" header="0.3" footer="0.3"/>
  <pageSetup paperSize="9" scale="55" orientation="landscape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18"/>
  <sheetViews>
    <sheetView workbookViewId="0">
      <selection activeCell="G26" sqref="G26"/>
    </sheetView>
  </sheetViews>
  <sheetFormatPr defaultRowHeight="15" x14ac:dyDescent="0.25"/>
  <cols>
    <col min="1" max="1" width="5.28515625" style="145" customWidth="1"/>
    <col min="2" max="2" width="21.85546875" style="144" customWidth="1"/>
    <col min="3" max="3" width="3.28515625" style="144" customWidth="1"/>
    <col min="4" max="4" width="12.7109375" style="144" hidden="1" customWidth="1"/>
    <col min="5" max="5" width="12.28515625" style="144" customWidth="1"/>
    <col min="6" max="6" width="10.28515625" style="16" hidden="1" customWidth="1"/>
    <col min="7" max="7" width="7.5703125" style="16" customWidth="1"/>
    <col min="8" max="8" width="12.5703125" style="16" hidden="1" customWidth="1"/>
    <col min="9" max="9" width="7.5703125" style="16" hidden="1" customWidth="1"/>
    <col min="10" max="10" width="7.5703125" style="16" customWidth="1"/>
    <col min="11" max="11" width="0" style="144" hidden="1" customWidth="1"/>
    <col min="12" max="12" width="9.140625" style="144"/>
    <col min="13" max="14" width="0" style="144" hidden="1" customWidth="1"/>
    <col min="15" max="15" width="9.140625" style="144"/>
    <col min="16" max="16" width="0" style="144" hidden="1" customWidth="1"/>
    <col min="17" max="17" width="9.140625" style="144"/>
    <col min="18" max="19" width="0" style="144" hidden="1" customWidth="1"/>
    <col min="20" max="20" width="9.140625" style="144"/>
    <col min="21" max="21" width="9.140625" style="145"/>
    <col min="22" max="16384" width="9.140625" style="144"/>
  </cols>
  <sheetData>
    <row r="1" spans="1:21" ht="15.75" x14ac:dyDescent="0.25">
      <c r="A1" s="214" t="s">
        <v>347</v>
      </c>
      <c r="B1" s="214"/>
      <c r="C1" s="214"/>
      <c r="D1" s="214"/>
      <c r="E1" s="214"/>
      <c r="F1" s="214"/>
      <c r="G1" s="214"/>
      <c r="H1" s="214"/>
      <c r="I1" s="214"/>
      <c r="J1" s="214"/>
    </row>
    <row r="2" spans="1:21" ht="21" x14ac:dyDescent="0.25">
      <c r="F2" s="215" t="s">
        <v>348</v>
      </c>
      <c r="G2" s="215"/>
      <c r="H2" s="215"/>
      <c r="I2" s="215"/>
      <c r="J2" s="215"/>
      <c r="K2" s="215" t="s">
        <v>349</v>
      </c>
      <c r="L2" s="215"/>
      <c r="M2" s="215"/>
      <c r="N2" s="215"/>
      <c r="O2" s="215"/>
      <c r="P2" s="215" t="s">
        <v>350</v>
      </c>
      <c r="Q2" s="215"/>
      <c r="R2" s="215"/>
      <c r="S2" s="215"/>
      <c r="T2" s="215"/>
    </row>
    <row r="3" spans="1:21" ht="78.75" x14ac:dyDescent="0.25">
      <c r="A3" s="146" t="s">
        <v>1</v>
      </c>
      <c r="B3" s="146" t="s">
        <v>2</v>
      </c>
      <c r="C3" s="146" t="s">
        <v>351</v>
      </c>
      <c r="D3" s="146" t="s">
        <v>352</v>
      </c>
      <c r="E3" s="146" t="s">
        <v>7</v>
      </c>
      <c r="F3" s="147" t="s">
        <v>174</v>
      </c>
      <c r="G3" s="147" t="s">
        <v>175</v>
      </c>
      <c r="H3" s="147" t="s">
        <v>176</v>
      </c>
      <c r="I3" s="148" t="s">
        <v>134</v>
      </c>
      <c r="J3" s="149" t="s">
        <v>353</v>
      </c>
      <c r="K3" s="147" t="s">
        <v>174</v>
      </c>
      <c r="L3" s="147" t="s">
        <v>175</v>
      </c>
      <c r="M3" s="147" t="s">
        <v>176</v>
      </c>
      <c r="N3" s="148" t="s">
        <v>134</v>
      </c>
      <c r="O3" s="149" t="s">
        <v>353</v>
      </c>
      <c r="P3" s="147" t="s">
        <v>174</v>
      </c>
      <c r="Q3" s="147" t="s">
        <v>175</v>
      </c>
      <c r="R3" s="147" t="s">
        <v>176</v>
      </c>
      <c r="S3" s="148" t="s">
        <v>134</v>
      </c>
      <c r="T3" s="149" t="s">
        <v>353</v>
      </c>
      <c r="U3" s="150" t="s">
        <v>18</v>
      </c>
    </row>
    <row r="4" spans="1:21" ht="15.75" x14ac:dyDescent="0.25">
      <c r="A4" s="151">
        <v>1</v>
      </c>
      <c r="B4" s="152" t="s">
        <v>106</v>
      </c>
      <c r="C4" s="152" t="s">
        <v>354</v>
      </c>
      <c r="D4" s="152" t="s">
        <v>89</v>
      </c>
      <c r="E4" s="152" t="s">
        <v>112</v>
      </c>
      <c r="F4" s="153">
        <v>9</v>
      </c>
      <c r="G4" s="153">
        <v>1</v>
      </c>
      <c r="H4" s="153">
        <v>1</v>
      </c>
      <c r="I4" s="154">
        <f t="shared" ref="I4:I12" si="0">200*(F4+1-G4)*H4/F4</f>
        <v>200</v>
      </c>
      <c r="J4" s="155">
        <f t="shared" ref="J4:J12" si="1">ROUNDUP(I4,0)</f>
        <v>200</v>
      </c>
      <c r="K4" s="156">
        <v>5</v>
      </c>
      <c r="L4" s="156">
        <v>1</v>
      </c>
      <c r="M4" s="156">
        <v>1</v>
      </c>
      <c r="N4" s="153">
        <f>200*(K4+1-L4)*M4/K4</f>
        <v>200</v>
      </c>
      <c r="O4" s="155">
        <f t="shared" ref="O4:O12" si="2">ROUNDUP(N4,0)</f>
        <v>200</v>
      </c>
      <c r="P4" s="157">
        <v>4</v>
      </c>
      <c r="Q4" s="157">
        <v>1</v>
      </c>
      <c r="R4" s="157">
        <v>1</v>
      </c>
      <c r="S4" s="153">
        <f>200*(P4+1-Q4)*R4/P4</f>
        <v>200</v>
      </c>
      <c r="T4" s="155">
        <f t="shared" ref="T4:T7" si="3">ROUNDUP(S4,0)</f>
        <v>200</v>
      </c>
      <c r="U4" s="158">
        <f t="shared" ref="U4:U12" si="4">SUM(J4,O4,T4)</f>
        <v>600</v>
      </c>
    </row>
    <row r="5" spans="1:21" ht="15.75" x14ac:dyDescent="0.25">
      <c r="A5" s="151">
        <v>2</v>
      </c>
      <c r="B5" s="159" t="s">
        <v>53</v>
      </c>
      <c r="C5" s="152" t="s">
        <v>354</v>
      </c>
      <c r="D5" s="152" t="s">
        <v>88</v>
      </c>
      <c r="E5" s="152" t="s">
        <v>61</v>
      </c>
      <c r="F5" s="153">
        <v>9</v>
      </c>
      <c r="G5" s="85">
        <v>3</v>
      </c>
      <c r="H5" s="85">
        <v>1</v>
      </c>
      <c r="I5" s="154">
        <f t="shared" si="0"/>
        <v>155.55555555555554</v>
      </c>
      <c r="J5" s="155">
        <f t="shared" si="1"/>
        <v>156</v>
      </c>
      <c r="K5" s="156">
        <v>5</v>
      </c>
      <c r="L5" s="156">
        <v>2</v>
      </c>
      <c r="M5" s="156">
        <v>1</v>
      </c>
      <c r="N5" s="153">
        <f>200*(K5+1-L5)*M5/K5</f>
        <v>160</v>
      </c>
      <c r="O5" s="155">
        <f t="shared" si="2"/>
        <v>160</v>
      </c>
      <c r="P5" s="157">
        <v>4</v>
      </c>
      <c r="Q5" s="157">
        <v>2</v>
      </c>
      <c r="R5" s="157">
        <v>1</v>
      </c>
      <c r="S5" s="153">
        <f>200*(P5+1-Q5)*R5/P5</f>
        <v>150</v>
      </c>
      <c r="T5" s="155">
        <f t="shared" si="3"/>
        <v>150</v>
      </c>
      <c r="U5" s="158">
        <f t="shared" si="4"/>
        <v>466</v>
      </c>
    </row>
    <row r="6" spans="1:21" ht="15.75" x14ac:dyDescent="0.25">
      <c r="A6" s="151">
        <v>3</v>
      </c>
      <c r="B6" s="152" t="s">
        <v>355</v>
      </c>
      <c r="C6" s="152" t="s">
        <v>354</v>
      </c>
      <c r="D6" s="152" t="s">
        <v>89</v>
      </c>
      <c r="E6" s="152" t="s">
        <v>356</v>
      </c>
      <c r="F6" s="153">
        <v>9</v>
      </c>
      <c r="G6" s="153">
        <v>2</v>
      </c>
      <c r="H6" s="153">
        <v>1</v>
      </c>
      <c r="I6" s="154">
        <f t="shared" si="0"/>
        <v>177.77777777777777</v>
      </c>
      <c r="J6" s="155">
        <f t="shared" si="1"/>
        <v>178</v>
      </c>
      <c r="K6" s="156">
        <v>5</v>
      </c>
      <c r="L6" s="156">
        <v>3</v>
      </c>
      <c r="M6" s="156">
        <v>1</v>
      </c>
      <c r="N6" s="153">
        <f>200*(K6+1-L6)*M6/K6</f>
        <v>120</v>
      </c>
      <c r="O6" s="155">
        <f t="shared" si="2"/>
        <v>120</v>
      </c>
      <c r="P6" s="157">
        <v>4</v>
      </c>
      <c r="Q6" s="157">
        <v>3</v>
      </c>
      <c r="R6" s="157">
        <v>1</v>
      </c>
      <c r="S6" s="153">
        <f>200*(P6+1-Q6)*R6/P6</f>
        <v>100</v>
      </c>
      <c r="T6" s="155">
        <f t="shared" si="3"/>
        <v>100</v>
      </c>
      <c r="U6" s="158">
        <f t="shared" si="4"/>
        <v>398</v>
      </c>
    </row>
    <row r="7" spans="1:21" ht="15.75" x14ac:dyDescent="0.25">
      <c r="A7" s="151">
        <v>4</v>
      </c>
      <c r="B7" s="159" t="s">
        <v>54</v>
      </c>
      <c r="C7" s="152" t="s">
        <v>354</v>
      </c>
      <c r="D7" s="152" t="s">
        <v>89</v>
      </c>
      <c r="E7" s="152" t="s">
        <v>62</v>
      </c>
      <c r="F7" s="153">
        <v>9</v>
      </c>
      <c r="G7" s="153">
        <v>6</v>
      </c>
      <c r="H7" s="153">
        <v>1</v>
      </c>
      <c r="I7" s="154">
        <f t="shared" si="0"/>
        <v>88.888888888888886</v>
      </c>
      <c r="J7" s="155">
        <f t="shared" si="1"/>
        <v>89</v>
      </c>
      <c r="K7" s="156">
        <v>5</v>
      </c>
      <c r="L7" s="156">
        <v>4</v>
      </c>
      <c r="M7" s="156">
        <v>1</v>
      </c>
      <c r="N7" s="153">
        <f>200*(K7+1-L7)*M7/K7</f>
        <v>80</v>
      </c>
      <c r="O7" s="155">
        <f t="shared" si="2"/>
        <v>80</v>
      </c>
      <c r="P7" s="157">
        <v>4</v>
      </c>
      <c r="Q7" s="157">
        <v>4</v>
      </c>
      <c r="R7" s="157">
        <v>1</v>
      </c>
      <c r="S7" s="153">
        <f>200*(P7+1-Q7)*R7/P7</f>
        <v>50</v>
      </c>
      <c r="T7" s="155">
        <f t="shared" si="3"/>
        <v>50</v>
      </c>
      <c r="U7" s="158">
        <f t="shared" si="4"/>
        <v>219</v>
      </c>
    </row>
    <row r="8" spans="1:21" ht="15.75" x14ac:dyDescent="0.25">
      <c r="A8" s="151">
        <v>5</v>
      </c>
      <c r="B8" s="159" t="s">
        <v>357</v>
      </c>
      <c r="C8" s="159" t="s">
        <v>354</v>
      </c>
      <c r="D8" s="152" t="s">
        <v>92</v>
      </c>
      <c r="E8" s="152" t="s">
        <v>358</v>
      </c>
      <c r="F8" s="153">
        <v>9</v>
      </c>
      <c r="G8" s="85">
        <v>4</v>
      </c>
      <c r="H8" s="85">
        <v>1</v>
      </c>
      <c r="I8" s="154">
        <f t="shared" si="0"/>
        <v>133.33333333333334</v>
      </c>
      <c r="J8" s="155">
        <f t="shared" si="1"/>
        <v>134</v>
      </c>
      <c r="K8" s="156">
        <v>5</v>
      </c>
      <c r="L8" s="156" t="s">
        <v>50</v>
      </c>
      <c r="M8" s="156">
        <v>1</v>
      </c>
      <c r="N8" s="153">
        <v>0</v>
      </c>
      <c r="O8" s="155">
        <f t="shared" si="2"/>
        <v>0</v>
      </c>
      <c r="P8" s="157">
        <v>4</v>
      </c>
      <c r="Q8" s="156" t="s">
        <v>50</v>
      </c>
      <c r="R8" s="157">
        <v>1</v>
      </c>
      <c r="S8" s="157">
        <v>0</v>
      </c>
      <c r="T8" s="155">
        <v>0</v>
      </c>
      <c r="U8" s="158">
        <f t="shared" si="4"/>
        <v>134</v>
      </c>
    </row>
    <row r="9" spans="1:21" ht="15.75" x14ac:dyDescent="0.25">
      <c r="A9" s="151">
        <v>6</v>
      </c>
      <c r="B9" s="152" t="s">
        <v>359</v>
      </c>
      <c r="C9" s="152" t="s">
        <v>354</v>
      </c>
      <c r="D9" s="152" t="s">
        <v>95</v>
      </c>
      <c r="E9" s="152" t="s">
        <v>360</v>
      </c>
      <c r="F9" s="153">
        <v>9</v>
      </c>
      <c r="G9" s="153">
        <v>5</v>
      </c>
      <c r="H9" s="153">
        <v>1</v>
      </c>
      <c r="I9" s="154">
        <f t="shared" si="0"/>
        <v>111.11111111111111</v>
      </c>
      <c r="J9" s="155">
        <f t="shared" si="1"/>
        <v>112</v>
      </c>
      <c r="K9" s="156">
        <v>5</v>
      </c>
      <c r="L9" s="156" t="s">
        <v>50</v>
      </c>
      <c r="M9" s="156">
        <v>1</v>
      </c>
      <c r="N9" s="153">
        <v>0</v>
      </c>
      <c r="O9" s="155">
        <f t="shared" si="2"/>
        <v>0</v>
      </c>
      <c r="P9" s="157">
        <v>4</v>
      </c>
      <c r="Q9" s="156" t="s">
        <v>50</v>
      </c>
      <c r="R9" s="157">
        <v>1</v>
      </c>
      <c r="S9" s="157">
        <v>0</v>
      </c>
      <c r="T9" s="155">
        <v>0</v>
      </c>
      <c r="U9" s="158">
        <f t="shared" si="4"/>
        <v>112</v>
      </c>
    </row>
    <row r="10" spans="1:21" ht="15.75" x14ac:dyDescent="0.25">
      <c r="A10" s="151">
        <v>7</v>
      </c>
      <c r="B10" s="152" t="s">
        <v>44</v>
      </c>
      <c r="C10" s="152" t="s">
        <v>354</v>
      </c>
      <c r="D10" s="152" t="s">
        <v>95</v>
      </c>
      <c r="E10" s="152" t="s">
        <v>60</v>
      </c>
      <c r="F10" s="153">
        <v>9</v>
      </c>
      <c r="G10" s="153">
        <v>7</v>
      </c>
      <c r="H10" s="153">
        <v>1</v>
      </c>
      <c r="I10" s="154">
        <f t="shared" si="0"/>
        <v>66.666666666666671</v>
      </c>
      <c r="J10" s="155">
        <f t="shared" si="1"/>
        <v>67</v>
      </c>
      <c r="K10" s="156">
        <v>5</v>
      </c>
      <c r="L10" s="156" t="s">
        <v>50</v>
      </c>
      <c r="M10" s="156">
        <v>1</v>
      </c>
      <c r="N10" s="153">
        <v>0</v>
      </c>
      <c r="O10" s="155">
        <f t="shared" si="2"/>
        <v>0</v>
      </c>
      <c r="P10" s="157">
        <v>4</v>
      </c>
      <c r="Q10" s="156" t="s">
        <v>50</v>
      </c>
      <c r="R10" s="157">
        <v>1</v>
      </c>
      <c r="S10" s="157">
        <v>0</v>
      </c>
      <c r="T10" s="155">
        <v>0</v>
      </c>
      <c r="U10" s="158">
        <f t="shared" si="4"/>
        <v>67</v>
      </c>
    </row>
    <row r="11" spans="1:21" ht="15.75" x14ac:dyDescent="0.25">
      <c r="A11" s="151">
        <v>8</v>
      </c>
      <c r="B11" s="159" t="s">
        <v>361</v>
      </c>
      <c r="C11" s="152" t="s">
        <v>354</v>
      </c>
      <c r="D11" s="152" t="s">
        <v>362</v>
      </c>
      <c r="E11" s="152" t="s">
        <v>363</v>
      </c>
      <c r="F11" s="153">
        <v>9</v>
      </c>
      <c r="G11" s="85">
        <v>9</v>
      </c>
      <c r="H11" s="85">
        <v>1</v>
      </c>
      <c r="I11" s="154">
        <f t="shared" si="0"/>
        <v>22.222222222222221</v>
      </c>
      <c r="J11" s="155">
        <f t="shared" si="1"/>
        <v>23</v>
      </c>
      <c r="K11" s="156">
        <v>5</v>
      </c>
      <c r="L11" s="156">
        <v>5</v>
      </c>
      <c r="M11" s="156">
        <v>1</v>
      </c>
      <c r="N11" s="153">
        <f>200*(K11+1-L11)*M11/K11</f>
        <v>40</v>
      </c>
      <c r="O11" s="155">
        <f t="shared" si="2"/>
        <v>40</v>
      </c>
      <c r="P11" s="157">
        <v>4</v>
      </c>
      <c r="Q11" s="156" t="s">
        <v>50</v>
      </c>
      <c r="R11" s="157">
        <v>1</v>
      </c>
      <c r="S11" s="157">
        <v>0</v>
      </c>
      <c r="T11" s="155">
        <v>0</v>
      </c>
      <c r="U11" s="158">
        <f t="shared" si="4"/>
        <v>63</v>
      </c>
    </row>
    <row r="12" spans="1:21" ht="15.75" x14ac:dyDescent="0.25">
      <c r="A12" s="151">
        <v>9</v>
      </c>
      <c r="B12" s="152" t="s">
        <v>364</v>
      </c>
      <c r="C12" s="152" t="s">
        <v>354</v>
      </c>
      <c r="D12" s="152" t="s">
        <v>88</v>
      </c>
      <c r="E12" s="160" t="s">
        <v>365</v>
      </c>
      <c r="F12" s="153">
        <v>9</v>
      </c>
      <c r="G12" s="85">
        <v>8</v>
      </c>
      <c r="H12" s="85">
        <v>1</v>
      </c>
      <c r="I12" s="154">
        <f t="shared" si="0"/>
        <v>44.444444444444443</v>
      </c>
      <c r="J12" s="155">
        <f t="shared" si="1"/>
        <v>45</v>
      </c>
      <c r="K12" s="156">
        <v>5</v>
      </c>
      <c r="L12" s="156" t="s">
        <v>50</v>
      </c>
      <c r="M12" s="156">
        <v>1</v>
      </c>
      <c r="N12" s="153">
        <v>0</v>
      </c>
      <c r="O12" s="155">
        <f t="shared" si="2"/>
        <v>0</v>
      </c>
      <c r="P12" s="157">
        <v>4</v>
      </c>
      <c r="Q12" s="156" t="s">
        <v>50</v>
      </c>
      <c r="R12" s="157">
        <v>1</v>
      </c>
      <c r="S12" s="157">
        <v>0</v>
      </c>
      <c r="T12" s="155">
        <v>0</v>
      </c>
      <c r="U12" s="158">
        <f t="shared" si="4"/>
        <v>45</v>
      </c>
    </row>
    <row r="15" spans="1:21" ht="15" customHeight="1" x14ac:dyDescent="0.25">
      <c r="B15" s="216"/>
      <c r="C15" s="216"/>
      <c r="D15" s="216"/>
      <c r="E15" s="216"/>
      <c r="F15" s="216"/>
      <c r="G15" s="216"/>
      <c r="H15" s="216"/>
      <c r="I15" s="216"/>
      <c r="J15" s="216"/>
    </row>
    <row r="18" spans="2:2" x14ac:dyDescent="0.25">
      <c r="B18" s="161"/>
    </row>
  </sheetData>
  <mergeCells count="5">
    <mergeCell ref="A1:J1"/>
    <mergeCell ref="F2:J2"/>
    <mergeCell ref="K2:O2"/>
    <mergeCell ref="P2:T2"/>
    <mergeCell ref="B15:J15"/>
  </mergeCells>
  <pageMargins left="0.7" right="0.7" top="0.75" bottom="0.75" header="0.3" footer="0.3"/>
  <legacy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766"/>
  <sheetViews>
    <sheetView workbookViewId="0">
      <selection sqref="A1:U1"/>
    </sheetView>
  </sheetViews>
  <sheetFormatPr defaultRowHeight="15" x14ac:dyDescent="0.25"/>
  <cols>
    <col min="1" max="1" width="5.85546875" style="144" customWidth="1"/>
    <col min="2" max="2" width="24.140625" style="144" customWidth="1"/>
    <col min="3" max="3" width="4.5703125" style="144" customWidth="1"/>
    <col min="4" max="4" width="16.140625" style="144" customWidth="1"/>
    <col min="5" max="5" width="10.85546875" style="144" customWidth="1"/>
    <col min="6" max="6" width="9.28515625" style="179" hidden="1" customWidth="1"/>
    <col min="7" max="7" width="9.28515625" style="179" customWidth="1"/>
    <col min="8" max="8" width="11.85546875" style="179" hidden="1" customWidth="1"/>
    <col min="9" max="9" width="11.5703125" style="179" hidden="1" customWidth="1"/>
    <col min="10" max="10" width="9.140625" style="180" customWidth="1"/>
    <col min="11" max="11" width="9.140625" style="144" hidden="1" customWidth="1"/>
    <col min="12" max="12" width="9.140625" style="144"/>
    <col min="13" max="14" width="0" style="144" hidden="1" customWidth="1"/>
    <col min="15" max="15" width="9.140625" style="180"/>
    <col min="16" max="16" width="0" style="180" hidden="1" customWidth="1"/>
    <col min="17" max="17" width="9.140625" style="180"/>
    <col min="18" max="19" width="0" style="180" hidden="1" customWidth="1"/>
    <col min="20" max="21" width="9.140625" style="180"/>
    <col min="22" max="16384" width="9.140625" style="144"/>
  </cols>
  <sheetData>
    <row r="1" spans="1:21" ht="21" x14ac:dyDescent="0.25">
      <c r="A1" s="217" t="s">
        <v>366</v>
      </c>
      <c r="B1" s="217"/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217"/>
      <c r="O1" s="217"/>
      <c r="P1" s="217"/>
      <c r="Q1" s="217"/>
      <c r="R1" s="217"/>
      <c r="S1" s="217"/>
      <c r="T1" s="217"/>
      <c r="U1" s="217"/>
    </row>
    <row r="2" spans="1:21" ht="21" x14ac:dyDescent="0.25">
      <c r="A2" s="162"/>
      <c r="B2" s="162"/>
      <c r="C2" s="162"/>
      <c r="D2" s="162"/>
      <c r="E2" s="162"/>
      <c r="F2" s="215" t="s">
        <v>348</v>
      </c>
      <c r="G2" s="215"/>
      <c r="H2" s="215"/>
      <c r="I2" s="215"/>
      <c r="J2" s="215"/>
      <c r="K2" s="215" t="s">
        <v>349</v>
      </c>
      <c r="L2" s="215"/>
      <c r="M2" s="215"/>
      <c r="N2" s="215"/>
      <c r="O2" s="215"/>
      <c r="P2" s="215" t="s">
        <v>367</v>
      </c>
      <c r="Q2" s="215"/>
      <c r="R2" s="215"/>
      <c r="S2" s="215"/>
      <c r="T2" s="215"/>
      <c r="U2" s="163"/>
    </row>
    <row r="3" spans="1:21" s="168" customFormat="1" ht="75" x14ac:dyDescent="0.25">
      <c r="A3" s="164" t="s">
        <v>1</v>
      </c>
      <c r="B3" s="164" t="s">
        <v>2</v>
      </c>
      <c r="C3" s="164" t="s">
        <v>351</v>
      </c>
      <c r="D3" s="164" t="s">
        <v>82</v>
      </c>
      <c r="E3" s="164" t="s">
        <v>7</v>
      </c>
      <c r="F3" s="165" t="s">
        <v>174</v>
      </c>
      <c r="G3" s="165" t="s">
        <v>175</v>
      </c>
      <c r="H3" s="165" t="s">
        <v>176</v>
      </c>
      <c r="I3" s="52" t="s">
        <v>134</v>
      </c>
      <c r="J3" s="166" t="s">
        <v>353</v>
      </c>
      <c r="K3" s="165" t="s">
        <v>174</v>
      </c>
      <c r="L3" s="165" t="s">
        <v>175</v>
      </c>
      <c r="M3" s="165" t="s">
        <v>176</v>
      </c>
      <c r="N3" s="52" t="s">
        <v>134</v>
      </c>
      <c r="O3" s="166" t="s">
        <v>353</v>
      </c>
      <c r="P3" s="165" t="s">
        <v>174</v>
      </c>
      <c r="Q3" s="165" t="s">
        <v>175</v>
      </c>
      <c r="R3" s="165" t="s">
        <v>176</v>
      </c>
      <c r="S3" s="52" t="s">
        <v>134</v>
      </c>
      <c r="T3" s="166" t="s">
        <v>353</v>
      </c>
      <c r="U3" s="167" t="s">
        <v>18</v>
      </c>
    </row>
    <row r="4" spans="1:21" x14ac:dyDescent="0.25">
      <c r="A4" s="156">
        <v>1</v>
      </c>
      <c r="B4" s="162" t="s">
        <v>368</v>
      </c>
      <c r="C4" s="162" t="s">
        <v>369</v>
      </c>
      <c r="D4" s="162" t="s">
        <v>84</v>
      </c>
      <c r="E4" s="162" t="s">
        <v>370</v>
      </c>
      <c r="F4" s="169">
        <v>14</v>
      </c>
      <c r="G4" s="169">
        <v>5</v>
      </c>
      <c r="H4" s="169">
        <v>1</v>
      </c>
      <c r="I4" s="170">
        <f t="shared" ref="I4:I17" si="0">200*(F4+1-G4)*H4/F4</f>
        <v>142.85714285714286</v>
      </c>
      <c r="J4" s="52">
        <f t="shared" ref="J4:J22" si="1">ROUNDUP(I4,0)</f>
        <v>143</v>
      </c>
      <c r="K4" s="156">
        <v>19</v>
      </c>
      <c r="L4" s="156">
        <v>1</v>
      </c>
      <c r="M4" s="156">
        <v>1</v>
      </c>
      <c r="N4" s="170">
        <f t="shared" ref="N4:N22" si="2">200*(K4+1-L4)*M4/K4</f>
        <v>200</v>
      </c>
      <c r="O4" s="52">
        <f t="shared" ref="O4:O22" si="3">ROUNDUP(N4,0)</f>
        <v>200</v>
      </c>
      <c r="P4" s="141">
        <v>16</v>
      </c>
      <c r="Q4" s="141">
        <v>1</v>
      </c>
      <c r="R4" s="156">
        <v>1</v>
      </c>
      <c r="S4" s="170">
        <f t="shared" ref="S4:S18" si="4">200*(P4+1-Q4)*R4/P4</f>
        <v>200</v>
      </c>
      <c r="T4" s="52">
        <f t="shared" ref="T4:T22" si="5">ROUNDUP(S4,0)</f>
        <v>200</v>
      </c>
      <c r="U4" s="171">
        <f t="shared" ref="U4:U22" si="6">SUM(J4,O4,T4)</f>
        <v>543</v>
      </c>
    </row>
    <row r="5" spans="1:21" x14ac:dyDescent="0.25">
      <c r="A5" s="156">
        <v>2</v>
      </c>
      <c r="B5" s="162" t="s">
        <v>371</v>
      </c>
      <c r="C5" s="162" t="s">
        <v>369</v>
      </c>
      <c r="D5" s="162" t="s">
        <v>89</v>
      </c>
      <c r="E5" s="162" t="s">
        <v>372</v>
      </c>
      <c r="F5" s="169">
        <v>14</v>
      </c>
      <c r="G5" s="169">
        <v>1</v>
      </c>
      <c r="H5" s="169">
        <v>1</v>
      </c>
      <c r="I5" s="170">
        <f t="shared" si="0"/>
        <v>200</v>
      </c>
      <c r="J5" s="52">
        <f t="shared" si="1"/>
        <v>200</v>
      </c>
      <c r="K5" s="156">
        <v>19</v>
      </c>
      <c r="L5" s="156">
        <v>2</v>
      </c>
      <c r="M5" s="156">
        <v>1</v>
      </c>
      <c r="N5" s="170">
        <f t="shared" si="2"/>
        <v>189.47368421052633</v>
      </c>
      <c r="O5" s="52">
        <f t="shared" si="3"/>
        <v>190</v>
      </c>
      <c r="P5" s="141">
        <v>16</v>
      </c>
      <c r="Q5" s="141">
        <v>5</v>
      </c>
      <c r="R5" s="156">
        <v>1</v>
      </c>
      <c r="S5" s="170">
        <f t="shared" si="4"/>
        <v>150</v>
      </c>
      <c r="T5" s="52">
        <f t="shared" si="5"/>
        <v>150</v>
      </c>
      <c r="U5" s="171">
        <f t="shared" si="6"/>
        <v>540</v>
      </c>
    </row>
    <row r="6" spans="1:21" x14ac:dyDescent="0.25">
      <c r="A6" s="156">
        <v>3</v>
      </c>
      <c r="B6" s="162" t="s">
        <v>373</v>
      </c>
      <c r="C6" s="162" t="s">
        <v>369</v>
      </c>
      <c r="D6" s="162" t="s">
        <v>89</v>
      </c>
      <c r="E6" s="162" t="s">
        <v>374</v>
      </c>
      <c r="F6" s="169">
        <v>14</v>
      </c>
      <c r="G6" s="169">
        <v>3</v>
      </c>
      <c r="H6" s="169">
        <v>1</v>
      </c>
      <c r="I6" s="170">
        <f t="shared" si="0"/>
        <v>171.42857142857142</v>
      </c>
      <c r="J6" s="52">
        <f t="shared" si="1"/>
        <v>172</v>
      </c>
      <c r="K6" s="156">
        <v>19</v>
      </c>
      <c r="L6" s="156">
        <v>4</v>
      </c>
      <c r="M6" s="156">
        <v>1</v>
      </c>
      <c r="N6" s="170">
        <f t="shared" si="2"/>
        <v>168.42105263157896</v>
      </c>
      <c r="O6" s="52">
        <f t="shared" si="3"/>
        <v>169</v>
      </c>
      <c r="P6" s="141">
        <v>16</v>
      </c>
      <c r="Q6" s="141">
        <v>3</v>
      </c>
      <c r="R6" s="156">
        <v>1</v>
      </c>
      <c r="S6" s="170">
        <f t="shared" si="4"/>
        <v>175</v>
      </c>
      <c r="T6" s="52">
        <f t="shared" si="5"/>
        <v>175</v>
      </c>
      <c r="U6" s="171">
        <f t="shared" si="6"/>
        <v>516</v>
      </c>
    </row>
    <row r="7" spans="1:21" x14ac:dyDescent="0.25">
      <c r="A7" s="156">
        <v>4</v>
      </c>
      <c r="B7" s="162" t="s">
        <v>375</v>
      </c>
      <c r="C7" s="162" t="s">
        <v>369</v>
      </c>
      <c r="D7" s="162" t="s">
        <v>89</v>
      </c>
      <c r="E7" s="162" t="s">
        <v>376</v>
      </c>
      <c r="F7" s="169">
        <v>14</v>
      </c>
      <c r="G7" s="169">
        <v>2</v>
      </c>
      <c r="H7" s="169">
        <v>1</v>
      </c>
      <c r="I7" s="170">
        <f t="shared" si="0"/>
        <v>185.71428571428572</v>
      </c>
      <c r="J7" s="52">
        <f t="shared" si="1"/>
        <v>186</v>
      </c>
      <c r="K7" s="156">
        <v>19</v>
      </c>
      <c r="L7" s="156">
        <v>8</v>
      </c>
      <c r="M7" s="156">
        <v>1</v>
      </c>
      <c r="N7" s="170">
        <f t="shared" si="2"/>
        <v>126.31578947368421</v>
      </c>
      <c r="O7" s="52">
        <f t="shared" si="3"/>
        <v>127</v>
      </c>
      <c r="P7" s="141">
        <v>16</v>
      </c>
      <c r="Q7" s="141">
        <v>2</v>
      </c>
      <c r="R7" s="156">
        <v>1</v>
      </c>
      <c r="S7" s="170">
        <f t="shared" si="4"/>
        <v>187.5</v>
      </c>
      <c r="T7" s="52">
        <f t="shared" si="5"/>
        <v>188</v>
      </c>
      <c r="U7" s="171">
        <f t="shared" si="6"/>
        <v>501</v>
      </c>
    </row>
    <row r="8" spans="1:21" x14ac:dyDescent="0.25">
      <c r="A8" s="156">
        <v>5</v>
      </c>
      <c r="B8" s="172" t="s">
        <v>377</v>
      </c>
      <c r="C8" s="162" t="s">
        <v>369</v>
      </c>
      <c r="D8" s="162" t="s">
        <v>312</v>
      </c>
      <c r="E8" s="162" t="s">
        <v>378</v>
      </c>
      <c r="F8" s="169">
        <v>14</v>
      </c>
      <c r="G8" s="169">
        <v>4</v>
      </c>
      <c r="H8" s="169">
        <v>1</v>
      </c>
      <c r="I8" s="170">
        <f t="shared" si="0"/>
        <v>157.14285714285714</v>
      </c>
      <c r="J8" s="52">
        <f t="shared" si="1"/>
        <v>158</v>
      </c>
      <c r="K8" s="156">
        <v>19</v>
      </c>
      <c r="L8" s="156">
        <v>3</v>
      </c>
      <c r="M8" s="156">
        <v>1</v>
      </c>
      <c r="N8" s="170">
        <f t="shared" si="2"/>
        <v>178.94736842105263</v>
      </c>
      <c r="O8" s="52">
        <f t="shared" si="3"/>
        <v>179</v>
      </c>
      <c r="P8" s="141">
        <v>16</v>
      </c>
      <c r="Q8" s="141">
        <v>4</v>
      </c>
      <c r="R8" s="156">
        <v>1</v>
      </c>
      <c r="S8" s="170">
        <f t="shared" si="4"/>
        <v>162.5</v>
      </c>
      <c r="T8" s="52">
        <f t="shared" si="5"/>
        <v>163</v>
      </c>
      <c r="U8" s="171">
        <f t="shared" si="6"/>
        <v>500</v>
      </c>
    </row>
    <row r="9" spans="1:21" x14ac:dyDescent="0.25">
      <c r="A9" s="156">
        <v>6</v>
      </c>
      <c r="B9" s="162" t="s">
        <v>379</v>
      </c>
      <c r="C9" s="162" t="s">
        <v>369</v>
      </c>
      <c r="D9" s="162" t="s">
        <v>89</v>
      </c>
      <c r="E9" s="162" t="s">
        <v>380</v>
      </c>
      <c r="F9" s="169">
        <v>14</v>
      </c>
      <c r="G9" s="169">
        <v>7</v>
      </c>
      <c r="H9" s="169">
        <v>1</v>
      </c>
      <c r="I9" s="170">
        <f t="shared" si="0"/>
        <v>114.28571428571429</v>
      </c>
      <c r="J9" s="52">
        <f t="shared" si="1"/>
        <v>115</v>
      </c>
      <c r="K9" s="156">
        <v>19</v>
      </c>
      <c r="L9" s="156">
        <v>5</v>
      </c>
      <c r="M9" s="156">
        <v>1</v>
      </c>
      <c r="N9" s="170">
        <f t="shared" si="2"/>
        <v>157.89473684210526</v>
      </c>
      <c r="O9" s="52">
        <f t="shared" si="3"/>
        <v>158</v>
      </c>
      <c r="P9" s="141">
        <v>16</v>
      </c>
      <c r="Q9" s="141">
        <v>9</v>
      </c>
      <c r="R9" s="156">
        <v>1</v>
      </c>
      <c r="S9" s="170">
        <f t="shared" si="4"/>
        <v>100</v>
      </c>
      <c r="T9" s="52">
        <f t="shared" si="5"/>
        <v>100</v>
      </c>
      <c r="U9" s="171">
        <f t="shared" si="6"/>
        <v>373</v>
      </c>
    </row>
    <row r="10" spans="1:21" x14ac:dyDescent="0.25">
      <c r="A10" s="156">
        <v>7</v>
      </c>
      <c r="B10" s="172" t="s">
        <v>381</v>
      </c>
      <c r="C10" s="162" t="s">
        <v>369</v>
      </c>
      <c r="D10" s="173" t="s">
        <v>89</v>
      </c>
      <c r="E10" s="173" t="s">
        <v>382</v>
      </c>
      <c r="F10" s="169">
        <v>14</v>
      </c>
      <c r="G10" s="169">
        <v>9</v>
      </c>
      <c r="H10" s="169">
        <v>1</v>
      </c>
      <c r="I10" s="170">
        <f t="shared" si="0"/>
        <v>85.714285714285708</v>
      </c>
      <c r="J10" s="52">
        <f t="shared" si="1"/>
        <v>86</v>
      </c>
      <c r="K10" s="156">
        <v>19</v>
      </c>
      <c r="L10" s="156">
        <v>7</v>
      </c>
      <c r="M10" s="156">
        <v>1</v>
      </c>
      <c r="N10" s="170">
        <f t="shared" si="2"/>
        <v>136.84210526315789</v>
      </c>
      <c r="O10" s="52">
        <f t="shared" si="3"/>
        <v>137</v>
      </c>
      <c r="P10" s="141">
        <v>16</v>
      </c>
      <c r="Q10" s="141">
        <v>8</v>
      </c>
      <c r="R10" s="156">
        <v>1</v>
      </c>
      <c r="S10" s="170">
        <f t="shared" si="4"/>
        <v>112.5</v>
      </c>
      <c r="T10" s="52">
        <f t="shared" si="5"/>
        <v>113</v>
      </c>
      <c r="U10" s="171">
        <f t="shared" si="6"/>
        <v>336</v>
      </c>
    </row>
    <row r="11" spans="1:21" x14ac:dyDescent="0.25">
      <c r="A11" s="156">
        <v>8</v>
      </c>
      <c r="B11" s="174" t="s">
        <v>383</v>
      </c>
      <c r="C11" s="174" t="s">
        <v>369</v>
      </c>
      <c r="D11" s="174" t="s">
        <v>312</v>
      </c>
      <c r="E11" s="173" t="s">
        <v>384</v>
      </c>
      <c r="F11" s="169">
        <v>14</v>
      </c>
      <c r="G11" s="169">
        <v>8</v>
      </c>
      <c r="H11" s="169">
        <v>1</v>
      </c>
      <c r="I11" s="170">
        <f t="shared" si="0"/>
        <v>100</v>
      </c>
      <c r="J11" s="52">
        <f t="shared" si="1"/>
        <v>100</v>
      </c>
      <c r="K11" s="156">
        <v>19</v>
      </c>
      <c r="L11" s="156">
        <v>6</v>
      </c>
      <c r="M11" s="156">
        <v>1</v>
      </c>
      <c r="N11" s="170">
        <f t="shared" si="2"/>
        <v>147.36842105263159</v>
      </c>
      <c r="O11" s="52">
        <f t="shared" si="3"/>
        <v>148</v>
      </c>
      <c r="P11" s="141">
        <v>16</v>
      </c>
      <c r="Q11" s="141">
        <v>11</v>
      </c>
      <c r="R11" s="156">
        <v>1</v>
      </c>
      <c r="S11" s="170">
        <f t="shared" si="4"/>
        <v>75</v>
      </c>
      <c r="T11" s="52">
        <f t="shared" si="5"/>
        <v>75</v>
      </c>
      <c r="U11" s="171">
        <f t="shared" si="6"/>
        <v>323</v>
      </c>
    </row>
    <row r="12" spans="1:21" x14ac:dyDescent="0.25">
      <c r="A12" s="156">
        <v>9</v>
      </c>
      <c r="B12" s="174" t="s">
        <v>385</v>
      </c>
      <c r="C12" s="174" t="s">
        <v>369</v>
      </c>
      <c r="D12" s="174" t="s">
        <v>386</v>
      </c>
      <c r="E12" s="173" t="s">
        <v>81</v>
      </c>
      <c r="F12" s="169">
        <v>14</v>
      </c>
      <c r="G12" s="169">
        <v>6</v>
      </c>
      <c r="H12" s="169">
        <v>1</v>
      </c>
      <c r="I12" s="170">
        <f t="shared" si="0"/>
        <v>128.57142857142858</v>
      </c>
      <c r="J12" s="52">
        <f t="shared" si="1"/>
        <v>129</v>
      </c>
      <c r="K12" s="156">
        <v>19</v>
      </c>
      <c r="L12" s="156">
        <v>10</v>
      </c>
      <c r="M12" s="156">
        <v>1</v>
      </c>
      <c r="N12" s="170">
        <f t="shared" si="2"/>
        <v>105.26315789473684</v>
      </c>
      <c r="O12" s="52">
        <f t="shared" si="3"/>
        <v>106</v>
      </c>
      <c r="P12" s="141">
        <v>16</v>
      </c>
      <c r="Q12" s="141">
        <v>10</v>
      </c>
      <c r="R12" s="156">
        <v>1</v>
      </c>
      <c r="S12" s="170">
        <f t="shared" si="4"/>
        <v>87.5</v>
      </c>
      <c r="T12" s="52">
        <f t="shared" si="5"/>
        <v>88</v>
      </c>
      <c r="U12" s="171">
        <f t="shared" si="6"/>
        <v>323</v>
      </c>
    </row>
    <row r="13" spans="1:21" x14ac:dyDescent="0.25">
      <c r="A13" s="156">
        <v>10</v>
      </c>
      <c r="B13" s="172" t="s">
        <v>387</v>
      </c>
      <c r="C13" s="162" t="s">
        <v>369</v>
      </c>
      <c r="D13" s="162" t="s">
        <v>312</v>
      </c>
      <c r="E13" s="162" t="s">
        <v>388</v>
      </c>
      <c r="F13" s="169">
        <v>14</v>
      </c>
      <c r="G13" s="169">
        <v>11</v>
      </c>
      <c r="H13" s="169">
        <v>1</v>
      </c>
      <c r="I13" s="170">
        <f t="shared" si="0"/>
        <v>57.142857142857146</v>
      </c>
      <c r="J13" s="52">
        <f t="shared" si="1"/>
        <v>58</v>
      </c>
      <c r="K13" s="156">
        <v>19</v>
      </c>
      <c r="L13" s="156">
        <v>9</v>
      </c>
      <c r="M13" s="156">
        <v>1</v>
      </c>
      <c r="N13" s="170">
        <f t="shared" si="2"/>
        <v>115.78947368421052</v>
      </c>
      <c r="O13" s="52">
        <f t="shared" si="3"/>
        <v>116</v>
      </c>
      <c r="P13" s="141">
        <v>16</v>
      </c>
      <c r="Q13" s="141">
        <v>6</v>
      </c>
      <c r="R13" s="156">
        <v>1</v>
      </c>
      <c r="S13" s="170">
        <f t="shared" si="4"/>
        <v>137.5</v>
      </c>
      <c r="T13" s="52">
        <f t="shared" si="5"/>
        <v>138</v>
      </c>
      <c r="U13" s="171">
        <f t="shared" si="6"/>
        <v>312</v>
      </c>
    </row>
    <row r="14" spans="1:21" x14ac:dyDescent="0.25">
      <c r="A14" s="156">
        <v>11</v>
      </c>
      <c r="B14" s="174" t="s">
        <v>389</v>
      </c>
      <c r="C14" s="174" t="s">
        <v>369</v>
      </c>
      <c r="D14" s="174" t="s">
        <v>386</v>
      </c>
      <c r="E14" s="173" t="s">
        <v>390</v>
      </c>
      <c r="F14" s="169">
        <v>14</v>
      </c>
      <c r="G14" s="169">
        <v>10</v>
      </c>
      <c r="H14" s="169">
        <v>1</v>
      </c>
      <c r="I14" s="170">
        <f t="shared" si="0"/>
        <v>71.428571428571431</v>
      </c>
      <c r="J14" s="52">
        <f t="shared" si="1"/>
        <v>72</v>
      </c>
      <c r="K14" s="156">
        <v>19</v>
      </c>
      <c r="L14" s="156">
        <v>11</v>
      </c>
      <c r="M14" s="156">
        <v>1</v>
      </c>
      <c r="N14" s="170">
        <f t="shared" si="2"/>
        <v>94.736842105263165</v>
      </c>
      <c r="O14" s="52">
        <f t="shared" si="3"/>
        <v>95</v>
      </c>
      <c r="P14" s="141">
        <v>16</v>
      </c>
      <c r="Q14" s="141">
        <v>7</v>
      </c>
      <c r="R14" s="156">
        <v>1</v>
      </c>
      <c r="S14" s="170">
        <f t="shared" si="4"/>
        <v>125</v>
      </c>
      <c r="T14" s="52">
        <f t="shared" si="5"/>
        <v>125</v>
      </c>
      <c r="U14" s="171">
        <f t="shared" si="6"/>
        <v>292</v>
      </c>
    </row>
    <row r="15" spans="1:21" x14ac:dyDescent="0.25">
      <c r="A15" s="156">
        <v>12</v>
      </c>
      <c r="B15" s="172" t="s">
        <v>391</v>
      </c>
      <c r="C15" s="162" t="s">
        <v>369</v>
      </c>
      <c r="D15" s="162" t="s">
        <v>95</v>
      </c>
      <c r="E15" s="162" t="s">
        <v>384</v>
      </c>
      <c r="F15" s="169">
        <v>14</v>
      </c>
      <c r="G15" s="169">
        <v>13</v>
      </c>
      <c r="H15" s="169">
        <v>1</v>
      </c>
      <c r="I15" s="170">
        <f t="shared" si="0"/>
        <v>28.571428571428573</v>
      </c>
      <c r="J15" s="52">
        <f t="shared" si="1"/>
        <v>29</v>
      </c>
      <c r="K15" s="156">
        <v>19</v>
      </c>
      <c r="L15" s="156">
        <v>12</v>
      </c>
      <c r="M15" s="156">
        <v>1</v>
      </c>
      <c r="N15" s="170">
        <f t="shared" si="2"/>
        <v>84.21052631578948</v>
      </c>
      <c r="O15" s="52">
        <f t="shared" si="3"/>
        <v>85</v>
      </c>
      <c r="P15" s="141">
        <v>16</v>
      </c>
      <c r="Q15" s="141">
        <v>12</v>
      </c>
      <c r="R15" s="156">
        <v>1</v>
      </c>
      <c r="S15" s="170">
        <f t="shared" si="4"/>
        <v>62.5</v>
      </c>
      <c r="T15" s="52">
        <f t="shared" si="5"/>
        <v>63</v>
      </c>
      <c r="U15" s="171">
        <f t="shared" si="6"/>
        <v>177</v>
      </c>
    </row>
    <row r="16" spans="1:21" x14ac:dyDescent="0.25">
      <c r="A16" s="156">
        <v>13</v>
      </c>
      <c r="B16" s="174" t="s">
        <v>392</v>
      </c>
      <c r="C16" s="174" t="s">
        <v>369</v>
      </c>
      <c r="D16" s="174" t="s">
        <v>386</v>
      </c>
      <c r="E16" s="175" t="s">
        <v>393</v>
      </c>
      <c r="F16" s="169">
        <v>14</v>
      </c>
      <c r="G16" s="169">
        <v>12</v>
      </c>
      <c r="H16" s="169">
        <v>1</v>
      </c>
      <c r="I16" s="170">
        <f t="shared" si="0"/>
        <v>42.857142857142854</v>
      </c>
      <c r="J16" s="52">
        <f t="shared" si="1"/>
        <v>43</v>
      </c>
      <c r="K16" s="156">
        <v>19</v>
      </c>
      <c r="L16" s="156">
        <v>14</v>
      </c>
      <c r="M16" s="156">
        <v>1</v>
      </c>
      <c r="N16" s="170">
        <f t="shared" si="2"/>
        <v>63.157894736842103</v>
      </c>
      <c r="O16" s="52">
        <f t="shared" si="3"/>
        <v>64</v>
      </c>
      <c r="P16" s="141">
        <v>16</v>
      </c>
      <c r="Q16" s="141">
        <v>14</v>
      </c>
      <c r="R16" s="156">
        <v>1</v>
      </c>
      <c r="S16" s="170">
        <f t="shared" si="4"/>
        <v>37.5</v>
      </c>
      <c r="T16" s="52">
        <f t="shared" si="5"/>
        <v>38</v>
      </c>
      <c r="U16" s="171">
        <f t="shared" si="6"/>
        <v>145</v>
      </c>
    </row>
    <row r="17" spans="1:21" x14ac:dyDescent="0.25">
      <c r="A17" s="156">
        <v>14</v>
      </c>
      <c r="B17" s="172" t="s">
        <v>394</v>
      </c>
      <c r="C17" s="162" t="s">
        <v>369</v>
      </c>
      <c r="D17" s="162" t="s">
        <v>312</v>
      </c>
      <c r="E17" s="162" t="s">
        <v>395</v>
      </c>
      <c r="F17" s="169">
        <v>14</v>
      </c>
      <c r="G17" s="169">
        <v>14</v>
      </c>
      <c r="H17" s="169">
        <v>1</v>
      </c>
      <c r="I17" s="170">
        <f t="shared" si="0"/>
        <v>14.285714285714286</v>
      </c>
      <c r="J17" s="52">
        <f t="shared" si="1"/>
        <v>15</v>
      </c>
      <c r="K17" s="156">
        <v>19</v>
      </c>
      <c r="L17" s="156">
        <v>13</v>
      </c>
      <c r="M17" s="156">
        <v>1</v>
      </c>
      <c r="N17" s="170">
        <f t="shared" si="2"/>
        <v>73.684210526315795</v>
      </c>
      <c r="O17" s="52">
        <f t="shared" si="3"/>
        <v>74</v>
      </c>
      <c r="P17" s="141">
        <v>16</v>
      </c>
      <c r="Q17" s="141">
        <v>13</v>
      </c>
      <c r="R17" s="156">
        <v>1</v>
      </c>
      <c r="S17" s="170">
        <f t="shared" si="4"/>
        <v>50</v>
      </c>
      <c r="T17" s="52">
        <f t="shared" si="5"/>
        <v>50</v>
      </c>
      <c r="U17" s="171">
        <f t="shared" si="6"/>
        <v>139</v>
      </c>
    </row>
    <row r="18" spans="1:21" x14ac:dyDescent="0.25">
      <c r="A18" s="156">
        <v>15</v>
      </c>
      <c r="B18" s="162" t="s">
        <v>396</v>
      </c>
      <c r="C18" s="162" t="s">
        <v>369</v>
      </c>
      <c r="D18" s="162" t="s">
        <v>397</v>
      </c>
      <c r="E18" s="176" t="s">
        <v>398</v>
      </c>
      <c r="F18" s="169">
        <v>14</v>
      </c>
      <c r="G18" s="169" t="s">
        <v>50</v>
      </c>
      <c r="H18" s="169">
        <v>1</v>
      </c>
      <c r="I18" s="169">
        <v>0</v>
      </c>
      <c r="J18" s="52">
        <f t="shared" si="1"/>
        <v>0</v>
      </c>
      <c r="K18" s="156">
        <v>19</v>
      </c>
      <c r="L18" s="156">
        <v>15</v>
      </c>
      <c r="M18" s="156">
        <v>1</v>
      </c>
      <c r="N18" s="170">
        <f t="shared" si="2"/>
        <v>52.631578947368418</v>
      </c>
      <c r="O18" s="52">
        <f t="shared" si="3"/>
        <v>53</v>
      </c>
      <c r="P18" s="141">
        <v>16</v>
      </c>
      <c r="Q18" s="141">
        <v>15</v>
      </c>
      <c r="R18" s="156">
        <v>1</v>
      </c>
      <c r="S18" s="170">
        <f t="shared" si="4"/>
        <v>25</v>
      </c>
      <c r="T18" s="52">
        <f t="shared" si="5"/>
        <v>25</v>
      </c>
      <c r="U18" s="171">
        <f t="shared" si="6"/>
        <v>78</v>
      </c>
    </row>
    <row r="19" spans="1:21" x14ac:dyDescent="0.25">
      <c r="A19" s="156">
        <v>16</v>
      </c>
      <c r="B19" s="162" t="s">
        <v>399</v>
      </c>
      <c r="C19" s="162" t="s">
        <v>369</v>
      </c>
      <c r="D19" s="162" t="s">
        <v>362</v>
      </c>
      <c r="E19" s="162" t="s">
        <v>400</v>
      </c>
      <c r="F19" s="169">
        <v>14</v>
      </c>
      <c r="G19" s="169" t="s">
        <v>50</v>
      </c>
      <c r="H19" s="169">
        <v>1</v>
      </c>
      <c r="I19" s="169">
        <v>0</v>
      </c>
      <c r="J19" s="52">
        <f t="shared" si="1"/>
        <v>0</v>
      </c>
      <c r="K19" s="156">
        <v>19</v>
      </c>
      <c r="L19" s="156">
        <v>16</v>
      </c>
      <c r="M19" s="156">
        <v>1</v>
      </c>
      <c r="N19" s="170">
        <f t="shared" si="2"/>
        <v>42.10526315789474</v>
      </c>
      <c r="O19" s="52">
        <f t="shared" si="3"/>
        <v>43</v>
      </c>
      <c r="P19" s="141">
        <v>16</v>
      </c>
      <c r="Q19" s="141" t="s">
        <v>50</v>
      </c>
      <c r="R19" s="156">
        <v>1</v>
      </c>
      <c r="S19" s="170" t="s">
        <v>401</v>
      </c>
      <c r="T19" s="52">
        <f t="shared" si="5"/>
        <v>0</v>
      </c>
      <c r="U19" s="171">
        <f t="shared" si="6"/>
        <v>43</v>
      </c>
    </row>
    <row r="20" spans="1:21" x14ac:dyDescent="0.25">
      <c r="A20" s="156">
        <v>17</v>
      </c>
      <c r="B20" s="162" t="s">
        <v>402</v>
      </c>
      <c r="C20" s="162" t="s">
        <v>369</v>
      </c>
      <c r="D20" s="162" t="s">
        <v>386</v>
      </c>
      <c r="E20" s="162" t="s">
        <v>403</v>
      </c>
      <c r="F20" s="169">
        <v>14</v>
      </c>
      <c r="G20" s="169" t="s">
        <v>50</v>
      </c>
      <c r="H20" s="169">
        <v>1</v>
      </c>
      <c r="I20" s="169">
        <v>0</v>
      </c>
      <c r="J20" s="52">
        <f t="shared" si="1"/>
        <v>0</v>
      </c>
      <c r="K20" s="156">
        <v>19</v>
      </c>
      <c r="L20" s="156">
        <v>18</v>
      </c>
      <c r="M20" s="156">
        <v>1</v>
      </c>
      <c r="N20" s="170">
        <f t="shared" si="2"/>
        <v>21.05263157894737</v>
      </c>
      <c r="O20" s="52">
        <f t="shared" si="3"/>
        <v>22</v>
      </c>
      <c r="P20" s="141">
        <v>16</v>
      </c>
      <c r="Q20" s="141">
        <v>16</v>
      </c>
      <c r="R20" s="156">
        <v>1</v>
      </c>
      <c r="S20" s="170">
        <f>200*(P20+1-Q20)*R20/P20</f>
        <v>12.5</v>
      </c>
      <c r="T20" s="52">
        <f t="shared" si="5"/>
        <v>13</v>
      </c>
      <c r="U20" s="171">
        <f t="shared" si="6"/>
        <v>35</v>
      </c>
    </row>
    <row r="21" spans="1:21" x14ac:dyDescent="0.25">
      <c r="A21" s="156">
        <v>18</v>
      </c>
      <c r="B21" s="162" t="s">
        <v>404</v>
      </c>
      <c r="C21" s="162" t="s">
        <v>369</v>
      </c>
      <c r="D21" s="162" t="s">
        <v>362</v>
      </c>
      <c r="E21" s="177" t="s">
        <v>405</v>
      </c>
      <c r="F21" s="169">
        <v>14</v>
      </c>
      <c r="G21" s="169" t="s">
        <v>50</v>
      </c>
      <c r="H21" s="169">
        <v>1</v>
      </c>
      <c r="I21" s="169">
        <v>0</v>
      </c>
      <c r="J21" s="52">
        <f t="shared" si="1"/>
        <v>0</v>
      </c>
      <c r="K21" s="156">
        <v>19</v>
      </c>
      <c r="L21" s="156">
        <v>17</v>
      </c>
      <c r="M21" s="156">
        <v>1</v>
      </c>
      <c r="N21" s="170">
        <f t="shared" si="2"/>
        <v>31.578947368421051</v>
      </c>
      <c r="O21" s="52">
        <f t="shared" si="3"/>
        <v>32</v>
      </c>
      <c r="P21" s="141">
        <v>16</v>
      </c>
      <c r="Q21" s="141" t="s">
        <v>50</v>
      </c>
      <c r="R21" s="156">
        <v>1</v>
      </c>
      <c r="S21" s="170" t="s">
        <v>401</v>
      </c>
      <c r="T21" s="52">
        <f t="shared" si="5"/>
        <v>0</v>
      </c>
      <c r="U21" s="171">
        <f t="shared" si="6"/>
        <v>32</v>
      </c>
    </row>
    <row r="22" spans="1:21" x14ac:dyDescent="0.25">
      <c r="A22" s="156">
        <v>19</v>
      </c>
      <c r="B22" s="174" t="s">
        <v>406</v>
      </c>
      <c r="C22" s="174" t="s">
        <v>369</v>
      </c>
      <c r="D22" s="174" t="s">
        <v>85</v>
      </c>
      <c r="E22" s="178" t="s">
        <v>407</v>
      </c>
      <c r="F22" s="169">
        <v>14</v>
      </c>
      <c r="G22" s="169" t="s">
        <v>50</v>
      </c>
      <c r="H22" s="169">
        <v>1</v>
      </c>
      <c r="I22" s="169">
        <v>0</v>
      </c>
      <c r="J22" s="52">
        <f t="shared" si="1"/>
        <v>0</v>
      </c>
      <c r="K22" s="156">
        <v>19</v>
      </c>
      <c r="L22" s="156">
        <v>19</v>
      </c>
      <c r="M22" s="156">
        <v>1</v>
      </c>
      <c r="N22" s="170">
        <f t="shared" si="2"/>
        <v>10.526315789473685</v>
      </c>
      <c r="O22" s="52">
        <f t="shared" si="3"/>
        <v>11</v>
      </c>
      <c r="P22" s="141">
        <v>16</v>
      </c>
      <c r="Q22" s="141" t="s">
        <v>50</v>
      </c>
      <c r="R22" s="156">
        <v>1</v>
      </c>
      <c r="S22" s="170" t="s">
        <v>401</v>
      </c>
      <c r="T22" s="52">
        <f t="shared" si="5"/>
        <v>0</v>
      </c>
      <c r="U22" s="171">
        <f t="shared" si="6"/>
        <v>11</v>
      </c>
    </row>
    <row r="23" spans="1:21" x14ac:dyDescent="0.25">
      <c r="G23" s="236"/>
    </row>
    <row r="24" spans="1:21" x14ac:dyDescent="0.25">
      <c r="G24" s="236"/>
    </row>
    <row r="25" spans="1:21" x14ac:dyDescent="0.25">
      <c r="G25" s="236"/>
    </row>
    <row r="26" spans="1:21" x14ac:dyDescent="0.25">
      <c r="G26" s="236"/>
    </row>
    <row r="27" spans="1:21" x14ac:dyDescent="0.25">
      <c r="G27" s="236"/>
    </row>
    <row r="28" spans="1:21" x14ac:dyDescent="0.25">
      <c r="G28" s="236"/>
    </row>
    <row r="29" spans="1:21" x14ac:dyDescent="0.25">
      <c r="G29" s="236"/>
    </row>
    <row r="30" spans="1:21" x14ac:dyDescent="0.25">
      <c r="G30" s="236"/>
    </row>
    <row r="31" spans="1:21" x14ac:dyDescent="0.25">
      <c r="G31" s="236"/>
    </row>
    <row r="32" spans="1:21" x14ac:dyDescent="0.25">
      <c r="G32" s="236"/>
    </row>
    <row r="33" spans="7:7" x14ac:dyDescent="0.25">
      <c r="G33" s="236"/>
    </row>
    <row r="34" spans="7:7" x14ac:dyDescent="0.25">
      <c r="G34" s="236"/>
    </row>
    <row r="35" spans="7:7" x14ac:dyDescent="0.25">
      <c r="G35" s="236"/>
    </row>
    <row r="36" spans="7:7" x14ac:dyDescent="0.25">
      <c r="G36" s="236"/>
    </row>
    <row r="37" spans="7:7" x14ac:dyDescent="0.25">
      <c r="G37" s="236"/>
    </row>
    <row r="38" spans="7:7" x14ac:dyDescent="0.25">
      <c r="G38" s="236"/>
    </row>
    <row r="39" spans="7:7" x14ac:dyDescent="0.25">
      <c r="G39" s="236"/>
    </row>
    <row r="40" spans="7:7" x14ac:dyDescent="0.25">
      <c r="G40" s="236"/>
    </row>
    <row r="41" spans="7:7" x14ac:dyDescent="0.25">
      <c r="G41" s="236"/>
    </row>
    <row r="42" spans="7:7" x14ac:dyDescent="0.25">
      <c r="G42" s="236"/>
    </row>
    <row r="43" spans="7:7" x14ac:dyDescent="0.25">
      <c r="G43" s="236"/>
    </row>
    <row r="44" spans="7:7" x14ac:dyDescent="0.25">
      <c r="G44" s="236"/>
    </row>
    <row r="45" spans="7:7" x14ac:dyDescent="0.25">
      <c r="G45" s="236"/>
    </row>
    <row r="46" spans="7:7" x14ac:dyDescent="0.25">
      <c r="G46" s="236"/>
    </row>
    <row r="47" spans="7:7" x14ac:dyDescent="0.25">
      <c r="G47" s="236"/>
    </row>
    <row r="48" spans="7:7" x14ac:dyDescent="0.25">
      <c r="G48" s="236"/>
    </row>
    <row r="49" spans="7:7" x14ac:dyDescent="0.25">
      <c r="G49" s="236"/>
    </row>
    <row r="50" spans="7:7" x14ac:dyDescent="0.25">
      <c r="G50" s="236"/>
    </row>
    <row r="51" spans="7:7" x14ac:dyDescent="0.25">
      <c r="G51" s="236"/>
    </row>
    <row r="52" spans="7:7" x14ac:dyDescent="0.25">
      <c r="G52" s="236"/>
    </row>
    <row r="53" spans="7:7" x14ac:dyDescent="0.25">
      <c r="G53" s="236"/>
    </row>
    <row r="54" spans="7:7" x14ac:dyDescent="0.25">
      <c r="G54" s="236"/>
    </row>
    <row r="55" spans="7:7" x14ac:dyDescent="0.25">
      <c r="G55" s="236"/>
    </row>
    <row r="56" spans="7:7" x14ac:dyDescent="0.25">
      <c r="G56" s="236"/>
    </row>
    <row r="57" spans="7:7" x14ac:dyDescent="0.25">
      <c r="G57" s="236"/>
    </row>
    <row r="58" spans="7:7" x14ac:dyDescent="0.25">
      <c r="G58" s="236"/>
    </row>
    <row r="59" spans="7:7" x14ac:dyDescent="0.25">
      <c r="G59" s="236"/>
    </row>
    <row r="60" spans="7:7" x14ac:dyDescent="0.25">
      <c r="G60" s="236"/>
    </row>
    <row r="61" spans="7:7" x14ac:dyDescent="0.25">
      <c r="G61" s="236"/>
    </row>
    <row r="62" spans="7:7" x14ac:dyDescent="0.25">
      <c r="G62" s="236"/>
    </row>
    <row r="63" spans="7:7" x14ac:dyDescent="0.25">
      <c r="G63" s="236"/>
    </row>
    <row r="64" spans="7:7" x14ac:dyDescent="0.25">
      <c r="G64" s="236"/>
    </row>
    <row r="65" spans="7:7" x14ac:dyDescent="0.25">
      <c r="G65" s="236"/>
    </row>
    <row r="66" spans="7:7" x14ac:dyDescent="0.25">
      <c r="G66" s="236"/>
    </row>
    <row r="67" spans="7:7" x14ac:dyDescent="0.25">
      <c r="G67" s="236"/>
    </row>
    <row r="68" spans="7:7" x14ac:dyDescent="0.25">
      <c r="G68" s="236"/>
    </row>
    <row r="69" spans="7:7" x14ac:dyDescent="0.25">
      <c r="G69" s="236"/>
    </row>
    <row r="70" spans="7:7" x14ac:dyDescent="0.25">
      <c r="G70" s="236"/>
    </row>
    <row r="71" spans="7:7" x14ac:dyDescent="0.25">
      <c r="G71" s="236"/>
    </row>
    <row r="72" spans="7:7" x14ac:dyDescent="0.25">
      <c r="G72" s="236"/>
    </row>
    <row r="73" spans="7:7" x14ac:dyDescent="0.25">
      <c r="G73" s="236"/>
    </row>
    <row r="74" spans="7:7" x14ac:dyDescent="0.25">
      <c r="G74" s="236"/>
    </row>
    <row r="75" spans="7:7" x14ac:dyDescent="0.25">
      <c r="G75" s="236"/>
    </row>
    <row r="76" spans="7:7" x14ac:dyDescent="0.25">
      <c r="G76" s="236"/>
    </row>
    <row r="77" spans="7:7" x14ac:dyDescent="0.25">
      <c r="G77" s="236"/>
    </row>
    <row r="78" spans="7:7" x14ac:dyDescent="0.25">
      <c r="G78" s="236"/>
    </row>
    <row r="79" spans="7:7" x14ac:dyDescent="0.25">
      <c r="G79" s="236"/>
    </row>
    <row r="80" spans="7:7" x14ac:dyDescent="0.25">
      <c r="G80" s="236"/>
    </row>
    <row r="81" spans="7:7" x14ac:dyDescent="0.25">
      <c r="G81" s="236"/>
    </row>
    <row r="82" spans="7:7" x14ac:dyDescent="0.25">
      <c r="G82" s="236"/>
    </row>
    <row r="83" spans="7:7" x14ac:dyDescent="0.25">
      <c r="G83" s="236"/>
    </row>
    <row r="84" spans="7:7" x14ac:dyDescent="0.25">
      <c r="G84" s="236"/>
    </row>
    <row r="85" spans="7:7" x14ac:dyDescent="0.25">
      <c r="G85" s="236"/>
    </row>
    <row r="86" spans="7:7" x14ac:dyDescent="0.25">
      <c r="G86" s="236"/>
    </row>
    <row r="87" spans="7:7" x14ac:dyDescent="0.25">
      <c r="G87" s="236"/>
    </row>
    <row r="88" spans="7:7" x14ac:dyDescent="0.25">
      <c r="G88" s="236"/>
    </row>
    <row r="89" spans="7:7" x14ac:dyDescent="0.25">
      <c r="G89" s="236"/>
    </row>
    <row r="90" spans="7:7" x14ac:dyDescent="0.25">
      <c r="G90" s="236"/>
    </row>
    <row r="91" spans="7:7" x14ac:dyDescent="0.25">
      <c r="G91" s="236"/>
    </row>
    <row r="92" spans="7:7" x14ac:dyDescent="0.25">
      <c r="G92" s="236"/>
    </row>
    <row r="93" spans="7:7" x14ac:dyDescent="0.25">
      <c r="G93" s="236"/>
    </row>
    <row r="94" spans="7:7" x14ac:dyDescent="0.25">
      <c r="G94" s="236"/>
    </row>
    <row r="95" spans="7:7" x14ac:dyDescent="0.25">
      <c r="G95" s="236"/>
    </row>
    <row r="96" spans="7:7" x14ac:dyDescent="0.25">
      <c r="G96" s="236"/>
    </row>
    <row r="97" spans="7:7" x14ac:dyDescent="0.25">
      <c r="G97" s="236"/>
    </row>
    <row r="98" spans="7:7" x14ac:dyDescent="0.25">
      <c r="G98" s="236"/>
    </row>
    <row r="99" spans="7:7" x14ac:dyDescent="0.25">
      <c r="G99" s="236"/>
    </row>
    <row r="100" spans="7:7" x14ac:dyDescent="0.25">
      <c r="G100" s="236"/>
    </row>
    <row r="101" spans="7:7" x14ac:dyDescent="0.25">
      <c r="G101" s="236"/>
    </row>
    <row r="102" spans="7:7" x14ac:dyDescent="0.25">
      <c r="G102" s="236"/>
    </row>
    <row r="103" spans="7:7" x14ac:dyDescent="0.25">
      <c r="G103" s="236"/>
    </row>
    <row r="104" spans="7:7" x14ac:dyDescent="0.25">
      <c r="G104" s="236"/>
    </row>
    <row r="105" spans="7:7" x14ac:dyDescent="0.25">
      <c r="G105" s="236"/>
    </row>
    <row r="106" spans="7:7" x14ac:dyDescent="0.25">
      <c r="G106" s="236"/>
    </row>
    <row r="107" spans="7:7" x14ac:dyDescent="0.25">
      <c r="G107" s="236"/>
    </row>
    <row r="108" spans="7:7" x14ac:dyDescent="0.25">
      <c r="G108" s="236"/>
    </row>
    <row r="109" spans="7:7" x14ac:dyDescent="0.25">
      <c r="G109" s="236"/>
    </row>
    <row r="110" spans="7:7" x14ac:dyDescent="0.25">
      <c r="G110" s="236"/>
    </row>
    <row r="111" spans="7:7" x14ac:dyDescent="0.25">
      <c r="G111" s="236"/>
    </row>
    <row r="112" spans="7:7" x14ac:dyDescent="0.25">
      <c r="G112" s="236"/>
    </row>
    <row r="113" spans="7:7" x14ac:dyDescent="0.25">
      <c r="G113" s="236"/>
    </row>
    <row r="114" spans="7:7" x14ac:dyDescent="0.25">
      <c r="G114" s="236"/>
    </row>
    <row r="115" spans="7:7" x14ac:dyDescent="0.25">
      <c r="G115" s="236"/>
    </row>
    <row r="116" spans="7:7" x14ac:dyDescent="0.25">
      <c r="G116" s="236"/>
    </row>
    <row r="117" spans="7:7" x14ac:dyDescent="0.25">
      <c r="G117" s="236"/>
    </row>
    <row r="118" spans="7:7" x14ac:dyDescent="0.25">
      <c r="G118" s="236"/>
    </row>
    <row r="119" spans="7:7" x14ac:dyDescent="0.25">
      <c r="G119" s="236"/>
    </row>
    <row r="120" spans="7:7" x14ac:dyDescent="0.25">
      <c r="G120" s="236"/>
    </row>
    <row r="121" spans="7:7" x14ac:dyDescent="0.25">
      <c r="G121" s="236"/>
    </row>
    <row r="122" spans="7:7" x14ac:dyDescent="0.25">
      <c r="G122" s="236"/>
    </row>
    <row r="123" spans="7:7" x14ac:dyDescent="0.25">
      <c r="G123" s="236"/>
    </row>
    <row r="124" spans="7:7" x14ac:dyDescent="0.25">
      <c r="G124" s="236"/>
    </row>
    <row r="125" spans="7:7" x14ac:dyDescent="0.25">
      <c r="G125" s="236"/>
    </row>
    <row r="126" spans="7:7" x14ac:dyDescent="0.25">
      <c r="G126" s="236"/>
    </row>
    <row r="127" spans="7:7" x14ac:dyDescent="0.25">
      <c r="G127" s="236"/>
    </row>
    <row r="128" spans="7:7" x14ac:dyDescent="0.25">
      <c r="G128" s="236"/>
    </row>
    <row r="129" spans="7:7" x14ac:dyDescent="0.25">
      <c r="G129" s="236"/>
    </row>
    <row r="130" spans="7:7" x14ac:dyDescent="0.25">
      <c r="G130" s="236"/>
    </row>
    <row r="131" spans="7:7" x14ac:dyDescent="0.25">
      <c r="G131" s="236"/>
    </row>
    <row r="132" spans="7:7" x14ac:dyDescent="0.25">
      <c r="G132" s="236"/>
    </row>
    <row r="133" spans="7:7" x14ac:dyDescent="0.25">
      <c r="G133" s="236"/>
    </row>
    <row r="134" spans="7:7" x14ac:dyDescent="0.25">
      <c r="G134" s="236"/>
    </row>
    <row r="135" spans="7:7" x14ac:dyDescent="0.25">
      <c r="G135" s="236"/>
    </row>
    <row r="136" spans="7:7" x14ac:dyDescent="0.25">
      <c r="G136" s="236"/>
    </row>
    <row r="137" spans="7:7" x14ac:dyDescent="0.25">
      <c r="G137" s="236"/>
    </row>
    <row r="138" spans="7:7" x14ac:dyDescent="0.25">
      <c r="G138" s="236"/>
    </row>
    <row r="139" spans="7:7" x14ac:dyDescent="0.25">
      <c r="G139" s="236"/>
    </row>
    <row r="140" spans="7:7" x14ac:dyDescent="0.25">
      <c r="G140" s="236"/>
    </row>
    <row r="141" spans="7:7" x14ac:dyDescent="0.25">
      <c r="G141" s="236"/>
    </row>
    <row r="142" spans="7:7" x14ac:dyDescent="0.25">
      <c r="G142" s="236"/>
    </row>
    <row r="143" spans="7:7" x14ac:dyDescent="0.25">
      <c r="G143" s="236"/>
    </row>
    <row r="144" spans="7:7" x14ac:dyDescent="0.25">
      <c r="G144" s="236"/>
    </row>
    <row r="145" spans="7:7" x14ac:dyDescent="0.25">
      <c r="G145" s="236"/>
    </row>
    <row r="146" spans="7:7" x14ac:dyDescent="0.25">
      <c r="G146" s="236"/>
    </row>
    <row r="147" spans="7:7" x14ac:dyDescent="0.25">
      <c r="G147" s="236"/>
    </row>
    <row r="148" spans="7:7" x14ac:dyDescent="0.25">
      <c r="G148" s="236"/>
    </row>
    <row r="149" spans="7:7" x14ac:dyDescent="0.25">
      <c r="G149" s="236"/>
    </row>
    <row r="150" spans="7:7" x14ac:dyDescent="0.25">
      <c r="G150" s="236"/>
    </row>
    <row r="151" spans="7:7" x14ac:dyDescent="0.25">
      <c r="G151" s="236"/>
    </row>
    <row r="152" spans="7:7" x14ac:dyDescent="0.25">
      <c r="G152" s="236"/>
    </row>
    <row r="153" spans="7:7" x14ac:dyDescent="0.25">
      <c r="G153" s="236"/>
    </row>
    <row r="154" spans="7:7" x14ac:dyDescent="0.25">
      <c r="G154" s="236"/>
    </row>
    <row r="155" spans="7:7" x14ac:dyDescent="0.25">
      <c r="G155" s="236"/>
    </row>
    <row r="156" spans="7:7" x14ac:dyDescent="0.25">
      <c r="G156" s="236"/>
    </row>
    <row r="157" spans="7:7" x14ac:dyDescent="0.25">
      <c r="G157" s="236"/>
    </row>
    <row r="158" spans="7:7" x14ac:dyDescent="0.25">
      <c r="G158" s="236"/>
    </row>
    <row r="159" spans="7:7" x14ac:dyDescent="0.25">
      <c r="G159" s="236"/>
    </row>
    <row r="160" spans="7:7" x14ac:dyDescent="0.25">
      <c r="G160" s="236"/>
    </row>
    <row r="161" spans="7:7" x14ac:dyDescent="0.25">
      <c r="G161" s="236"/>
    </row>
    <row r="162" spans="7:7" x14ac:dyDescent="0.25">
      <c r="G162" s="236"/>
    </row>
    <row r="163" spans="7:7" x14ac:dyDescent="0.25">
      <c r="G163" s="236"/>
    </row>
    <row r="164" spans="7:7" x14ac:dyDescent="0.25">
      <c r="G164" s="236"/>
    </row>
    <row r="165" spans="7:7" x14ac:dyDescent="0.25">
      <c r="G165" s="236"/>
    </row>
    <row r="166" spans="7:7" x14ac:dyDescent="0.25">
      <c r="G166" s="236"/>
    </row>
    <row r="167" spans="7:7" x14ac:dyDescent="0.25">
      <c r="G167" s="236"/>
    </row>
    <row r="168" spans="7:7" x14ac:dyDescent="0.25">
      <c r="G168" s="236"/>
    </row>
    <row r="169" spans="7:7" x14ac:dyDescent="0.25">
      <c r="G169" s="236"/>
    </row>
    <row r="170" spans="7:7" x14ac:dyDescent="0.25">
      <c r="G170" s="236"/>
    </row>
    <row r="171" spans="7:7" x14ac:dyDescent="0.25">
      <c r="G171" s="236"/>
    </row>
    <row r="172" spans="7:7" x14ac:dyDescent="0.25">
      <c r="G172" s="236"/>
    </row>
    <row r="173" spans="7:7" x14ac:dyDescent="0.25">
      <c r="G173" s="236"/>
    </row>
    <row r="174" spans="7:7" x14ac:dyDescent="0.25">
      <c r="G174" s="236"/>
    </row>
    <row r="175" spans="7:7" x14ac:dyDescent="0.25">
      <c r="G175" s="236"/>
    </row>
    <row r="176" spans="7:7" x14ac:dyDescent="0.25">
      <c r="G176" s="236"/>
    </row>
    <row r="177" spans="7:7" x14ac:dyDescent="0.25">
      <c r="G177" s="236"/>
    </row>
    <row r="178" spans="7:7" x14ac:dyDescent="0.25">
      <c r="G178" s="236"/>
    </row>
    <row r="179" spans="7:7" x14ac:dyDescent="0.25">
      <c r="G179" s="236"/>
    </row>
    <row r="180" spans="7:7" x14ac:dyDescent="0.25">
      <c r="G180" s="236"/>
    </row>
    <row r="181" spans="7:7" x14ac:dyDescent="0.25">
      <c r="G181" s="236"/>
    </row>
    <row r="182" spans="7:7" x14ac:dyDescent="0.25">
      <c r="G182" s="236"/>
    </row>
    <row r="183" spans="7:7" x14ac:dyDescent="0.25">
      <c r="G183" s="236"/>
    </row>
    <row r="184" spans="7:7" x14ac:dyDescent="0.25">
      <c r="G184" s="236"/>
    </row>
    <row r="185" spans="7:7" x14ac:dyDescent="0.25">
      <c r="G185" s="236"/>
    </row>
    <row r="186" spans="7:7" x14ac:dyDescent="0.25">
      <c r="G186" s="236"/>
    </row>
    <row r="187" spans="7:7" x14ac:dyDescent="0.25">
      <c r="G187" s="236"/>
    </row>
    <row r="188" spans="7:7" x14ac:dyDescent="0.25">
      <c r="G188" s="236"/>
    </row>
    <row r="189" spans="7:7" x14ac:dyDescent="0.25">
      <c r="G189" s="236"/>
    </row>
    <row r="190" spans="7:7" x14ac:dyDescent="0.25">
      <c r="G190" s="236"/>
    </row>
    <row r="191" spans="7:7" x14ac:dyDescent="0.25">
      <c r="G191" s="236"/>
    </row>
    <row r="192" spans="7:7" x14ac:dyDescent="0.25">
      <c r="G192" s="236"/>
    </row>
    <row r="193" spans="7:7" x14ac:dyDescent="0.25">
      <c r="G193" s="236"/>
    </row>
    <row r="194" spans="7:7" x14ac:dyDescent="0.25">
      <c r="G194" s="236"/>
    </row>
    <row r="195" spans="7:7" x14ac:dyDescent="0.25">
      <c r="G195" s="236"/>
    </row>
    <row r="196" spans="7:7" x14ac:dyDescent="0.25">
      <c r="G196" s="236"/>
    </row>
    <row r="197" spans="7:7" x14ac:dyDescent="0.25">
      <c r="G197" s="236"/>
    </row>
    <row r="198" spans="7:7" x14ac:dyDescent="0.25">
      <c r="G198" s="236"/>
    </row>
    <row r="199" spans="7:7" x14ac:dyDescent="0.25">
      <c r="G199" s="236"/>
    </row>
    <row r="200" spans="7:7" x14ac:dyDescent="0.25">
      <c r="G200" s="236"/>
    </row>
    <row r="201" spans="7:7" x14ac:dyDescent="0.25">
      <c r="G201" s="236"/>
    </row>
    <row r="202" spans="7:7" x14ac:dyDescent="0.25">
      <c r="G202" s="236"/>
    </row>
    <row r="203" spans="7:7" x14ac:dyDescent="0.25">
      <c r="G203" s="236"/>
    </row>
    <row r="204" spans="7:7" x14ac:dyDescent="0.25">
      <c r="G204" s="236"/>
    </row>
    <row r="205" spans="7:7" x14ac:dyDescent="0.25">
      <c r="G205" s="236"/>
    </row>
    <row r="206" spans="7:7" x14ac:dyDescent="0.25">
      <c r="G206" s="236"/>
    </row>
    <row r="207" spans="7:7" x14ac:dyDescent="0.25">
      <c r="G207" s="236"/>
    </row>
    <row r="208" spans="7:7" x14ac:dyDescent="0.25">
      <c r="G208" s="236"/>
    </row>
    <row r="209" spans="7:7" x14ac:dyDescent="0.25">
      <c r="G209" s="236"/>
    </row>
    <row r="210" spans="7:7" x14ac:dyDescent="0.25">
      <c r="G210" s="236"/>
    </row>
    <row r="211" spans="7:7" x14ac:dyDescent="0.25">
      <c r="G211" s="236"/>
    </row>
    <row r="212" spans="7:7" x14ac:dyDescent="0.25">
      <c r="G212" s="236"/>
    </row>
    <row r="213" spans="7:7" x14ac:dyDescent="0.25">
      <c r="G213" s="236"/>
    </row>
    <row r="214" spans="7:7" x14ac:dyDescent="0.25">
      <c r="G214" s="236"/>
    </row>
    <row r="215" spans="7:7" x14ac:dyDescent="0.25">
      <c r="G215" s="236"/>
    </row>
    <row r="216" spans="7:7" x14ac:dyDescent="0.25">
      <c r="G216" s="236"/>
    </row>
    <row r="217" spans="7:7" x14ac:dyDescent="0.25">
      <c r="G217" s="236"/>
    </row>
    <row r="218" spans="7:7" x14ac:dyDescent="0.25">
      <c r="G218" s="236"/>
    </row>
    <row r="219" spans="7:7" x14ac:dyDescent="0.25">
      <c r="G219" s="236"/>
    </row>
    <row r="220" spans="7:7" x14ac:dyDescent="0.25">
      <c r="G220" s="236"/>
    </row>
    <row r="221" spans="7:7" x14ac:dyDescent="0.25">
      <c r="G221" s="236"/>
    </row>
    <row r="222" spans="7:7" x14ac:dyDescent="0.25">
      <c r="G222" s="236"/>
    </row>
    <row r="223" spans="7:7" x14ac:dyDescent="0.25">
      <c r="G223" s="236"/>
    </row>
    <row r="224" spans="7:7" x14ac:dyDescent="0.25">
      <c r="G224" s="236"/>
    </row>
    <row r="225" spans="7:7" x14ac:dyDescent="0.25">
      <c r="G225" s="236"/>
    </row>
    <row r="226" spans="7:7" x14ac:dyDescent="0.25">
      <c r="G226" s="236"/>
    </row>
    <row r="227" spans="7:7" x14ac:dyDescent="0.25">
      <c r="G227" s="236"/>
    </row>
    <row r="228" spans="7:7" x14ac:dyDescent="0.25">
      <c r="G228" s="236"/>
    </row>
    <row r="229" spans="7:7" x14ac:dyDescent="0.25">
      <c r="G229" s="236"/>
    </row>
    <row r="230" spans="7:7" x14ac:dyDescent="0.25">
      <c r="G230" s="236"/>
    </row>
    <row r="231" spans="7:7" x14ac:dyDescent="0.25">
      <c r="G231" s="236"/>
    </row>
    <row r="232" spans="7:7" x14ac:dyDescent="0.25">
      <c r="G232" s="236"/>
    </row>
    <row r="233" spans="7:7" x14ac:dyDescent="0.25">
      <c r="G233" s="236"/>
    </row>
    <row r="234" spans="7:7" x14ac:dyDescent="0.25">
      <c r="G234" s="236"/>
    </row>
    <row r="235" spans="7:7" x14ac:dyDescent="0.25">
      <c r="G235" s="236"/>
    </row>
    <row r="236" spans="7:7" x14ac:dyDescent="0.25">
      <c r="G236" s="236"/>
    </row>
    <row r="237" spans="7:7" x14ac:dyDescent="0.25">
      <c r="G237" s="236"/>
    </row>
    <row r="238" spans="7:7" x14ac:dyDescent="0.25">
      <c r="G238" s="236"/>
    </row>
    <row r="239" spans="7:7" x14ac:dyDescent="0.25">
      <c r="G239" s="236"/>
    </row>
    <row r="240" spans="7:7" x14ac:dyDescent="0.25">
      <c r="G240" s="236"/>
    </row>
    <row r="241" spans="7:7" x14ac:dyDescent="0.25">
      <c r="G241" s="236"/>
    </row>
    <row r="242" spans="7:7" x14ac:dyDescent="0.25">
      <c r="G242" s="236"/>
    </row>
    <row r="243" spans="7:7" x14ac:dyDescent="0.25">
      <c r="G243" s="236"/>
    </row>
    <row r="244" spans="7:7" x14ac:dyDescent="0.25">
      <c r="G244" s="236"/>
    </row>
    <row r="245" spans="7:7" x14ac:dyDescent="0.25">
      <c r="G245" s="236"/>
    </row>
    <row r="246" spans="7:7" x14ac:dyDescent="0.25">
      <c r="G246" s="236"/>
    </row>
    <row r="247" spans="7:7" x14ac:dyDescent="0.25">
      <c r="G247" s="236"/>
    </row>
    <row r="248" spans="7:7" x14ac:dyDescent="0.25">
      <c r="G248" s="236"/>
    </row>
    <row r="249" spans="7:7" x14ac:dyDescent="0.25">
      <c r="G249" s="236"/>
    </row>
    <row r="250" spans="7:7" x14ac:dyDescent="0.25">
      <c r="G250" s="236"/>
    </row>
    <row r="251" spans="7:7" x14ac:dyDescent="0.25">
      <c r="G251" s="236"/>
    </row>
    <row r="252" spans="7:7" x14ac:dyDescent="0.25">
      <c r="G252" s="236"/>
    </row>
    <row r="253" spans="7:7" x14ac:dyDescent="0.25">
      <c r="G253" s="236"/>
    </row>
    <row r="254" spans="7:7" x14ac:dyDescent="0.25">
      <c r="G254" s="236"/>
    </row>
    <row r="255" spans="7:7" x14ac:dyDescent="0.25">
      <c r="G255" s="236"/>
    </row>
    <row r="256" spans="7:7" x14ac:dyDescent="0.25">
      <c r="G256" s="236"/>
    </row>
    <row r="257" spans="7:7" x14ac:dyDescent="0.25">
      <c r="G257" s="236"/>
    </row>
    <row r="258" spans="7:7" x14ac:dyDescent="0.25">
      <c r="G258" s="236"/>
    </row>
    <row r="259" spans="7:7" x14ac:dyDescent="0.25">
      <c r="G259" s="236"/>
    </row>
    <row r="260" spans="7:7" x14ac:dyDescent="0.25">
      <c r="G260" s="236"/>
    </row>
    <row r="261" spans="7:7" x14ac:dyDescent="0.25">
      <c r="G261" s="236"/>
    </row>
    <row r="262" spans="7:7" x14ac:dyDescent="0.25">
      <c r="G262" s="236"/>
    </row>
    <row r="263" spans="7:7" x14ac:dyDescent="0.25">
      <c r="G263" s="236"/>
    </row>
    <row r="264" spans="7:7" x14ac:dyDescent="0.25">
      <c r="G264" s="236"/>
    </row>
    <row r="265" spans="7:7" x14ac:dyDescent="0.25">
      <c r="G265" s="236"/>
    </row>
    <row r="266" spans="7:7" x14ac:dyDescent="0.25">
      <c r="G266" s="236"/>
    </row>
    <row r="267" spans="7:7" x14ac:dyDescent="0.25">
      <c r="G267" s="236"/>
    </row>
    <row r="268" spans="7:7" x14ac:dyDescent="0.25">
      <c r="G268" s="236"/>
    </row>
    <row r="269" spans="7:7" x14ac:dyDescent="0.25">
      <c r="G269" s="236"/>
    </row>
    <row r="270" spans="7:7" x14ac:dyDescent="0.25">
      <c r="G270" s="236"/>
    </row>
    <row r="271" spans="7:7" x14ac:dyDescent="0.25">
      <c r="G271" s="236"/>
    </row>
    <row r="272" spans="7:7" x14ac:dyDescent="0.25">
      <c r="G272" s="236"/>
    </row>
    <row r="273" spans="7:7" x14ac:dyDescent="0.25">
      <c r="G273" s="236"/>
    </row>
    <row r="274" spans="7:7" x14ac:dyDescent="0.25">
      <c r="G274" s="236"/>
    </row>
    <row r="275" spans="7:7" x14ac:dyDescent="0.25">
      <c r="G275" s="236"/>
    </row>
    <row r="276" spans="7:7" x14ac:dyDescent="0.25">
      <c r="G276" s="236"/>
    </row>
    <row r="277" spans="7:7" x14ac:dyDescent="0.25">
      <c r="G277" s="236"/>
    </row>
    <row r="278" spans="7:7" x14ac:dyDescent="0.25">
      <c r="G278" s="236"/>
    </row>
    <row r="279" spans="7:7" x14ac:dyDescent="0.25">
      <c r="G279" s="236"/>
    </row>
    <row r="280" spans="7:7" x14ac:dyDescent="0.25">
      <c r="G280" s="236"/>
    </row>
    <row r="281" spans="7:7" x14ac:dyDescent="0.25">
      <c r="G281" s="236"/>
    </row>
    <row r="282" spans="7:7" x14ac:dyDescent="0.25">
      <c r="G282" s="236"/>
    </row>
    <row r="283" spans="7:7" x14ac:dyDescent="0.25">
      <c r="G283" s="236"/>
    </row>
    <row r="284" spans="7:7" x14ac:dyDescent="0.25">
      <c r="G284" s="236"/>
    </row>
    <row r="285" spans="7:7" x14ac:dyDescent="0.25">
      <c r="G285" s="236"/>
    </row>
    <row r="286" spans="7:7" x14ac:dyDescent="0.25">
      <c r="G286" s="236"/>
    </row>
    <row r="287" spans="7:7" x14ac:dyDescent="0.25">
      <c r="G287" s="236"/>
    </row>
    <row r="288" spans="7:7" x14ac:dyDescent="0.25">
      <c r="G288" s="236"/>
    </row>
    <row r="289" spans="7:7" x14ac:dyDescent="0.25">
      <c r="G289" s="236"/>
    </row>
    <row r="290" spans="7:7" x14ac:dyDescent="0.25">
      <c r="G290" s="236"/>
    </row>
    <row r="291" spans="7:7" x14ac:dyDescent="0.25">
      <c r="G291" s="236"/>
    </row>
    <row r="292" spans="7:7" x14ac:dyDescent="0.25">
      <c r="G292" s="236"/>
    </row>
    <row r="293" spans="7:7" x14ac:dyDescent="0.25">
      <c r="G293" s="236"/>
    </row>
    <row r="294" spans="7:7" x14ac:dyDescent="0.25">
      <c r="G294" s="236"/>
    </row>
    <row r="295" spans="7:7" x14ac:dyDescent="0.25">
      <c r="G295" s="236"/>
    </row>
    <row r="296" spans="7:7" x14ac:dyDescent="0.25">
      <c r="G296" s="236"/>
    </row>
    <row r="297" spans="7:7" x14ac:dyDescent="0.25">
      <c r="G297" s="236"/>
    </row>
    <row r="298" spans="7:7" x14ac:dyDescent="0.25">
      <c r="G298" s="236"/>
    </row>
    <row r="299" spans="7:7" x14ac:dyDescent="0.25">
      <c r="G299" s="236"/>
    </row>
    <row r="300" spans="7:7" x14ac:dyDescent="0.25">
      <c r="G300" s="236"/>
    </row>
    <row r="301" spans="7:7" x14ac:dyDescent="0.25">
      <c r="G301" s="236"/>
    </row>
    <row r="302" spans="7:7" x14ac:dyDescent="0.25">
      <c r="G302" s="236"/>
    </row>
    <row r="303" spans="7:7" x14ac:dyDescent="0.25">
      <c r="G303" s="236"/>
    </row>
    <row r="304" spans="7:7" x14ac:dyDescent="0.25">
      <c r="G304" s="236"/>
    </row>
    <row r="305" spans="7:7" x14ac:dyDescent="0.25">
      <c r="G305" s="236"/>
    </row>
    <row r="306" spans="7:7" x14ac:dyDescent="0.25">
      <c r="G306" s="236"/>
    </row>
    <row r="307" spans="7:7" x14ac:dyDescent="0.25">
      <c r="G307" s="236"/>
    </row>
    <row r="308" spans="7:7" x14ac:dyDescent="0.25">
      <c r="G308" s="236"/>
    </row>
    <row r="309" spans="7:7" x14ac:dyDescent="0.25">
      <c r="G309" s="236"/>
    </row>
    <row r="310" spans="7:7" x14ac:dyDescent="0.25">
      <c r="G310" s="236"/>
    </row>
    <row r="311" spans="7:7" x14ac:dyDescent="0.25">
      <c r="G311" s="236"/>
    </row>
    <row r="312" spans="7:7" x14ac:dyDescent="0.25">
      <c r="G312" s="236"/>
    </row>
    <row r="313" spans="7:7" x14ac:dyDescent="0.25">
      <c r="G313" s="236"/>
    </row>
    <row r="314" spans="7:7" x14ac:dyDescent="0.25">
      <c r="G314" s="236"/>
    </row>
    <row r="315" spans="7:7" x14ac:dyDescent="0.25">
      <c r="G315" s="236"/>
    </row>
    <row r="316" spans="7:7" x14ac:dyDescent="0.25">
      <c r="G316" s="236"/>
    </row>
    <row r="317" spans="7:7" x14ac:dyDescent="0.25">
      <c r="G317" s="236"/>
    </row>
    <row r="318" spans="7:7" x14ac:dyDescent="0.25">
      <c r="G318" s="236"/>
    </row>
    <row r="319" spans="7:7" x14ac:dyDescent="0.25">
      <c r="G319" s="236"/>
    </row>
    <row r="320" spans="7:7" x14ac:dyDescent="0.25">
      <c r="G320" s="236"/>
    </row>
    <row r="321" spans="7:7" x14ac:dyDescent="0.25">
      <c r="G321" s="236"/>
    </row>
    <row r="322" spans="7:7" x14ac:dyDescent="0.25">
      <c r="G322" s="236"/>
    </row>
    <row r="323" spans="7:7" x14ac:dyDescent="0.25">
      <c r="G323" s="236"/>
    </row>
    <row r="324" spans="7:7" x14ac:dyDescent="0.25">
      <c r="G324" s="236"/>
    </row>
    <row r="325" spans="7:7" x14ac:dyDescent="0.25">
      <c r="G325" s="236"/>
    </row>
    <row r="326" spans="7:7" x14ac:dyDescent="0.25">
      <c r="G326" s="236"/>
    </row>
    <row r="327" spans="7:7" x14ac:dyDescent="0.25">
      <c r="G327" s="236"/>
    </row>
    <row r="328" spans="7:7" x14ac:dyDescent="0.25">
      <c r="G328" s="236"/>
    </row>
    <row r="329" spans="7:7" x14ac:dyDescent="0.25">
      <c r="G329" s="236"/>
    </row>
    <row r="330" spans="7:7" x14ac:dyDescent="0.25">
      <c r="G330" s="236"/>
    </row>
    <row r="331" spans="7:7" x14ac:dyDescent="0.25">
      <c r="G331" s="236"/>
    </row>
    <row r="332" spans="7:7" x14ac:dyDescent="0.25">
      <c r="G332" s="236"/>
    </row>
    <row r="333" spans="7:7" x14ac:dyDescent="0.25">
      <c r="G333" s="236"/>
    </row>
    <row r="334" spans="7:7" x14ac:dyDescent="0.25">
      <c r="G334" s="236"/>
    </row>
    <row r="335" spans="7:7" x14ac:dyDescent="0.25">
      <c r="G335" s="236"/>
    </row>
    <row r="336" spans="7:7" x14ac:dyDescent="0.25">
      <c r="G336" s="236"/>
    </row>
    <row r="337" spans="7:7" x14ac:dyDescent="0.25">
      <c r="G337" s="236"/>
    </row>
    <row r="338" spans="7:7" x14ac:dyDescent="0.25">
      <c r="G338" s="236"/>
    </row>
    <row r="339" spans="7:7" x14ac:dyDescent="0.25">
      <c r="G339" s="236"/>
    </row>
    <row r="340" spans="7:7" x14ac:dyDescent="0.25">
      <c r="G340" s="236"/>
    </row>
    <row r="341" spans="7:7" x14ac:dyDescent="0.25">
      <c r="G341" s="236"/>
    </row>
    <row r="342" spans="7:7" x14ac:dyDescent="0.25">
      <c r="G342" s="236"/>
    </row>
    <row r="343" spans="7:7" x14ac:dyDescent="0.25">
      <c r="G343" s="236"/>
    </row>
    <row r="344" spans="7:7" x14ac:dyDescent="0.25">
      <c r="G344" s="236"/>
    </row>
    <row r="345" spans="7:7" x14ac:dyDescent="0.25">
      <c r="G345" s="236"/>
    </row>
    <row r="346" spans="7:7" x14ac:dyDescent="0.25">
      <c r="G346" s="236"/>
    </row>
    <row r="347" spans="7:7" x14ac:dyDescent="0.25">
      <c r="G347" s="236"/>
    </row>
    <row r="348" spans="7:7" x14ac:dyDescent="0.25">
      <c r="G348" s="236"/>
    </row>
    <row r="349" spans="7:7" x14ac:dyDescent="0.25">
      <c r="G349" s="236"/>
    </row>
    <row r="350" spans="7:7" x14ac:dyDescent="0.25">
      <c r="G350" s="236"/>
    </row>
    <row r="351" spans="7:7" x14ac:dyDescent="0.25">
      <c r="G351" s="236"/>
    </row>
    <row r="352" spans="7:7" x14ac:dyDescent="0.25">
      <c r="G352" s="236"/>
    </row>
    <row r="353" spans="7:7" x14ac:dyDescent="0.25">
      <c r="G353" s="236"/>
    </row>
    <row r="354" spans="7:7" x14ac:dyDescent="0.25">
      <c r="G354" s="236"/>
    </row>
    <row r="355" spans="7:7" x14ac:dyDescent="0.25">
      <c r="G355" s="236"/>
    </row>
    <row r="356" spans="7:7" x14ac:dyDescent="0.25">
      <c r="G356" s="236"/>
    </row>
    <row r="357" spans="7:7" x14ac:dyDescent="0.25">
      <c r="G357" s="236"/>
    </row>
    <row r="358" spans="7:7" x14ac:dyDescent="0.25">
      <c r="G358" s="236"/>
    </row>
    <row r="359" spans="7:7" x14ac:dyDescent="0.25">
      <c r="G359" s="236"/>
    </row>
    <row r="360" spans="7:7" x14ac:dyDescent="0.25">
      <c r="G360" s="236"/>
    </row>
    <row r="361" spans="7:7" x14ac:dyDescent="0.25">
      <c r="G361" s="236"/>
    </row>
    <row r="362" spans="7:7" x14ac:dyDescent="0.25">
      <c r="G362" s="236"/>
    </row>
    <row r="363" spans="7:7" x14ac:dyDescent="0.25">
      <c r="G363" s="236"/>
    </row>
    <row r="364" spans="7:7" x14ac:dyDescent="0.25">
      <c r="G364" s="236"/>
    </row>
    <row r="365" spans="7:7" x14ac:dyDescent="0.25">
      <c r="G365" s="236"/>
    </row>
    <row r="366" spans="7:7" x14ac:dyDescent="0.25">
      <c r="G366" s="236"/>
    </row>
    <row r="367" spans="7:7" x14ac:dyDescent="0.25">
      <c r="G367" s="236"/>
    </row>
    <row r="368" spans="7:7" x14ac:dyDescent="0.25">
      <c r="G368" s="236"/>
    </row>
    <row r="369" spans="7:7" x14ac:dyDescent="0.25">
      <c r="G369" s="236"/>
    </row>
    <row r="370" spans="7:7" x14ac:dyDescent="0.25">
      <c r="G370" s="236"/>
    </row>
    <row r="371" spans="7:7" x14ac:dyDescent="0.25">
      <c r="G371" s="236"/>
    </row>
    <row r="372" spans="7:7" x14ac:dyDescent="0.25">
      <c r="G372" s="236"/>
    </row>
    <row r="373" spans="7:7" x14ac:dyDescent="0.25">
      <c r="G373" s="236"/>
    </row>
    <row r="374" spans="7:7" x14ac:dyDescent="0.25">
      <c r="G374" s="236"/>
    </row>
    <row r="375" spans="7:7" x14ac:dyDescent="0.25">
      <c r="G375" s="236"/>
    </row>
    <row r="376" spans="7:7" x14ac:dyDescent="0.25">
      <c r="G376" s="236"/>
    </row>
    <row r="377" spans="7:7" x14ac:dyDescent="0.25">
      <c r="G377" s="236"/>
    </row>
    <row r="378" spans="7:7" x14ac:dyDescent="0.25">
      <c r="G378" s="236"/>
    </row>
    <row r="379" spans="7:7" x14ac:dyDescent="0.25">
      <c r="G379" s="236"/>
    </row>
    <row r="380" spans="7:7" x14ac:dyDescent="0.25">
      <c r="G380" s="236"/>
    </row>
    <row r="381" spans="7:7" x14ac:dyDescent="0.25">
      <c r="G381" s="236"/>
    </row>
    <row r="382" spans="7:7" x14ac:dyDescent="0.25">
      <c r="G382" s="236"/>
    </row>
    <row r="383" spans="7:7" x14ac:dyDescent="0.25">
      <c r="G383" s="236"/>
    </row>
    <row r="384" spans="7:7" x14ac:dyDescent="0.25">
      <c r="G384" s="236"/>
    </row>
    <row r="385" spans="7:7" x14ac:dyDescent="0.25">
      <c r="G385" s="236"/>
    </row>
    <row r="386" spans="7:7" x14ac:dyDescent="0.25">
      <c r="G386" s="236"/>
    </row>
    <row r="387" spans="7:7" x14ac:dyDescent="0.25">
      <c r="G387" s="236"/>
    </row>
    <row r="388" spans="7:7" x14ac:dyDescent="0.25">
      <c r="G388" s="236"/>
    </row>
    <row r="389" spans="7:7" x14ac:dyDescent="0.25">
      <c r="G389" s="236"/>
    </row>
    <row r="390" spans="7:7" x14ac:dyDescent="0.25">
      <c r="G390" s="236"/>
    </row>
    <row r="391" spans="7:7" x14ac:dyDescent="0.25">
      <c r="G391" s="236"/>
    </row>
    <row r="392" spans="7:7" x14ac:dyDescent="0.25">
      <c r="G392" s="236"/>
    </row>
    <row r="393" spans="7:7" x14ac:dyDescent="0.25">
      <c r="G393" s="236"/>
    </row>
    <row r="394" spans="7:7" x14ac:dyDescent="0.25">
      <c r="G394" s="236"/>
    </row>
    <row r="395" spans="7:7" x14ac:dyDescent="0.25">
      <c r="G395" s="236"/>
    </row>
    <row r="396" spans="7:7" x14ac:dyDescent="0.25">
      <c r="G396" s="236"/>
    </row>
    <row r="397" spans="7:7" x14ac:dyDescent="0.25">
      <c r="G397" s="236"/>
    </row>
    <row r="398" spans="7:7" x14ac:dyDescent="0.25">
      <c r="G398" s="236"/>
    </row>
    <row r="399" spans="7:7" x14ac:dyDescent="0.25">
      <c r="G399" s="236"/>
    </row>
    <row r="400" spans="7:7" x14ac:dyDescent="0.25">
      <c r="G400" s="236"/>
    </row>
    <row r="401" spans="7:7" x14ac:dyDescent="0.25">
      <c r="G401" s="236"/>
    </row>
    <row r="402" spans="7:7" x14ac:dyDescent="0.25">
      <c r="G402" s="236"/>
    </row>
    <row r="403" spans="7:7" x14ac:dyDescent="0.25">
      <c r="G403" s="236"/>
    </row>
    <row r="404" spans="7:7" x14ac:dyDescent="0.25">
      <c r="G404" s="236"/>
    </row>
    <row r="405" spans="7:7" x14ac:dyDescent="0.25">
      <c r="G405" s="236"/>
    </row>
    <row r="406" spans="7:7" x14ac:dyDescent="0.25">
      <c r="G406" s="236"/>
    </row>
    <row r="407" spans="7:7" x14ac:dyDescent="0.25">
      <c r="G407" s="236"/>
    </row>
    <row r="408" spans="7:7" x14ac:dyDescent="0.25">
      <c r="G408" s="236"/>
    </row>
    <row r="409" spans="7:7" x14ac:dyDescent="0.25">
      <c r="G409" s="236"/>
    </row>
    <row r="410" spans="7:7" x14ac:dyDescent="0.25">
      <c r="G410" s="236"/>
    </row>
    <row r="411" spans="7:7" x14ac:dyDescent="0.25">
      <c r="G411" s="236"/>
    </row>
    <row r="412" spans="7:7" x14ac:dyDescent="0.25">
      <c r="G412" s="236"/>
    </row>
    <row r="413" spans="7:7" x14ac:dyDescent="0.25">
      <c r="G413" s="236"/>
    </row>
    <row r="414" spans="7:7" x14ac:dyDescent="0.25">
      <c r="G414" s="236"/>
    </row>
    <row r="415" spans="7:7" x14ac:dyDescent="0.25">
      <c r="G415" s="236"/>
    </row>
    <row r="416" spans="7:7" x14ac:dyDescent="0.25">
      <c r="G416" s="236"/>
    </row>
    <row r="417" spans="7:7" x14ac:dyDescent="0.25">
      <c r="G417" s="236"/>
    </row>
    <row r="418" spans="7:7" x14ac:dyDescent="0.25">
      <c r="G418" s="236"/>
    </row>
    <row r="419" spans="7:7" x14ac:dyDescent="0.25">
      <c r="G419" s="236"/>
    </row>
    <row r="420" spans="7:7" x14ac:dyDescent="0.25">
      <c r="G420" s="236"/>
    </row>
    <row r="421" spans="7:7" x14ac:dyDescent="0.25">
      <c r="G421" s="236"/>
    </row>
    <row r="422" spans="7:7" x14ac:dyDescent="0.25">
      <c r="G422" s="236"/>
    </row>
    <row r="423" spans="7:7" x14ac:dyDescent="0.25">
      <c r="G423" s="236"/>
    </row>
    <row r="424" spans="7:7" x14ac:dyDescent="0.25">
      <c r="G424" s="236"/>
    </row>
    <row r="425" spans="7:7" x14ac:dyDescent="0.25">
      <c r="G425" s="236"/>
    </row>
    <row r="426" spans="7:7" x14ac:dyDescent="0.25">
      <c r="G426" s="236"/>
    </row>
    <row r="427" spans="7:7" x14ac:dyDescent="0.25">
      <c r="G427" s="236"/>
    </row>
    <row r="428" spans="7:7" x14ac:dyDescent="0.25">
      <c r="G428" s="236"/>
    </row>
    <row r="429" spans="7:7" x14ac:dyDescent="0.25">
      <c r="G429" s="236"/>
    </row>
    <row r="430" spans="7:7" x14ac:dyDescent="0.25">
      <c r="G430" s="236"/>
    </row>
    <row r="431" spans="7:7" x14ac:dyDescent="0.25">
      <c r="G431" s="236"/>
    </row>
    <row r="432" spans="7:7" x14ac:dyDescent="0.25">
      <c r="G432" s="236"/>
    </row>
    <row r="433" spans="7:7" x14ac:dyDescent="0.25">
      <c r="G433" s="236"/>
    </row>
    <row r="434" spans="7:7" x14ac:dyDescent="0.25">
      <c r="G434" s="236"/>
    </row>
    <row r="435" spans="7:7" x14ac:dyDescent="0.25">
      <c r="G435" s="236"/>
    </row>
    <row r="436" spans="7:7" x14ac:dyDescent="0.25">
      <c r="G436" s="236"/>
    </row>
    <row r="437" spans="7:7" x14ac:dyDescent="0.25">
      <c r="G437" s="236"/>
    </row>
    <row r="438" spans="7:7" x14ac:dyDescent="0.25">
      <c r="G438" s="236"/>
    </row>
    <row r="439" spans="7:7" x14ac:dyDescent="0.25">
      <c r="G439" s="236"/>
    </row>
    <row r="440" spans="7:7" x14ac:dyDescent="0.25">
      <c r="G440" s="236"/>
    </row>
    <row r="441" spans="7:7" x14ac:dyDescent="0.25">
      <c r="G441" s="236"/>
    </row>
    <row r="442" spans="7:7" x14ac:dyDescent="0.25">
      <c r="G442" s="236"/>
    </row>
    <row r="443" spans="7:7" x14ac:dyDescent="0.25">
      <c r="G443" s="236"/>
    </row>
    <row r="444" spans="7:7" x14ac:dyDescent="0.25">
      <c r="G444" s="236"/>
    </row>
    <row r="445" spans="7:7" x14ac:dyDescent="0.25">
      <c r="G445" s="236"/>
    </row>
    <row r="446" spans="7:7" x14ac:dyDescent="0.25">
      <c r="G446" s="236"/>
    </row>
    <row r="447" spans="7:7" x14ac:dyDescent="0.25">
      <c r="G447" s="236"/>
    </row>
    <row r="448" spans="7:7" x14ac:dyDescent="0.25">
      <c r="G448" s="236"/>
    </row>
    <row r="449" spans="7:7" x14ac:dyDescent="0.25">
      <c r="G449" s="236"/>
    </row>
    <row r="450" spans="7:7" x14ac:dyDescent="0.25">
      <c r="G450" s="236"/>
    </row>
    <row r="451" spans="7:7" x14ac:dyDescent="0.25">
      <c r="G451" s="236"/>
    </row>
    <row r="452" spans="7:7" x14ac:dyDescent="0.25">
      <c r="G452" s="236"/>
    </row>
    <row r="453" spans="7:7" x14ac:dyDescent="0.25">
      <c r="G453" s="236"/>
    </row>
    <row r="454" spans="7:7" x14ac:dyDescent="0.25">
      <c r="G454" s="236"/>
    </row>
    <row r="455" spans="7:7" x14ac:dyDescent="0.25">
      <c r="G455" s="236"/>
    </row>
    <row r="456" spans="7:7" x14ac:dyDescent="0.25">
      <c r="G456" s="236"/>
    </row>
    <row r="457" spans="7:7" x14ac:dyDescent="0.25">
      <c r="G457" s="236"/>
    </row>
    <row r="458" spans="7:7" x14ac:dyDescent="0.25">
      <c r="G458" s="236"/>
    </row>
    <row r="459" spans="7:7" x14ac:dyDescent="0.25">
      <c r="G459" s="236"/>
    </row>
    <row r="460" spans="7:7" x14ac:dyDescent="0.25">
      <c r="G460" s="236"/>
    </row>
    <row r="461" spans="7:7" x14ac:dyDescent="0.25">
      <c r="G461" s="236"/>
    </row>
    <row r="462" spans="7:7" x14ac:dyDescent="0.25">
      <c r="G462" s="236"/>
    </row>
    <row r="463" spans="7:7" x14ac:dyDescent="0.25">
      <c r="G463" s="236"/>
    </row>
    <row r="464" spans="7:7" x14ac:dyDescent="0.25">
      <c r="G464" s="236"/>
    </row>
    <row r="465" spans="7:7" x14ac:dyDescent="0.25">
      <c r="G465" s="236"/>
    </row>
    <row r="466" spans="7:7" x14ac:dyDescent="0.25">
      <c r="G466" s="236"/>
    </row>
    <row r="467" spans="7:7" x14ac:dyDescent="0.25">
      <c r="G467" s="236"/>
    </row>
    <row r="468" spans="7:7" x14ac:dyDescent="0.25">
      <c r="G468" s="236"/>
    </row>
    <row r="469" spans="7:7" x14ac:dyDescent="0.25">
      <c r="G469" s="236"/>
    </row>
    <row r="470" spans="7:7" x14ac:dyDescent="0.25">
      <c r="G470" s="236"/>
    </row>
    <row r="471" spans="7:7" x14ac:dyDescent="0.25">
      <c r="G471" s="236"/>
    </row>
    <row r="472" spans="7:7" x14ac:dyDescent="0.25">
      <c r="G472" s="236"/>
    </row>
    <row r="473" spans="7:7" x14ac:dyDescent="0.25">
      <c r="G473" s="236"/>
    </row>
    <row r="474" spans="7:7" x14ac:dyDescent="0.25">
      <c r="G474" s="236"/>
    </row>
    <row r="475" spans="7:7" x14ac:dyDescent="0.25">
      <c r="G475" s="236"/>
    </row>
    <row r="476" spans="7:7" x14ac:dyDescent="0.25">
      <c r="G476" s="236"/>
    </row>
    <row r="477" spans="7:7" x14ac:dyDescent="0.25">
      <c r="G477" s="236"/>
    </row>
    <row r="478" spans="7:7" x14ac:dyDescent="0.25">
      <c r="G478" s="236"/>
    </row>
    <row r="479" spans="7:7" x14ac:dyDescent="0.25">
      <c r="G479" s="236"/>
    </row>
    <row r="480" spans="7:7" x14ac:dyDescent="0.25">
      <c r="G480" s="236"/>
    </row>
    <row r="481" spans="7:7" x14ac:dyDescent="0.25">
      <c r="G481" s="236"/>
    </row>
    <row r="482" spans="7:7" x14ac:dyDescent="0.25">
      <c r="G482" s="236"/>
    </row>
    <row r="483" spans="7:7" x14ac:dyDescent="0.25">
      <c r="G483" s="236"/>
    </row>
    <row r="484" spans="7:7" x14ac:dyDescent="0.25">
      <c r="G484" s="236"/>
    </row>
    <row r="485" spans="7:7" x14ac:dyDescent="0.25">
      <c r="G485" s="236"/>
    </row>
    <row r="486" spans="7:7" x14ac:dyDescent="0.25">
      <c r="G486" s="236"/>
    </row>
    <row r="487" spans="7:7" x14ac:dyDescent="0.25">
      <c r="G487" s="236"/>
    </row>
    <row r="488" spans="7:7" x14ac:dyDescent="0.25">
      <c r="G488" s="236"/>
    </row>
    <row r="489" spans="7:7" x14ac:dyDescent="0.25">
      <c r="G489" s="236"/>
    </row>
    <row r="490" spans="7:7" x14ac:dyDescent="0.25">
      <c r="G490" s="236"/>
    </row>
    <row r="491" spans="7:7" x14ac:dyDescent="0.25">
      <c r="G491" s="236"/>
    </row>
    <row r="492" spans="7:7" x14ac:dyDescent="0.25">
      <c r="G492" s="236"/>
    </row>
    <row r="493" spans="7:7" x14ac:dyDescent="0.25">
      <c r="G493" s="236"/>
    </row>
    <row r="494" spans="7:7" x14ac:dyDescent="0.25">
      <c r="G494" s="236"/>
    </row>
    <row r="495" spans="7:7" x14ac:dyDescent="0.25">
      <c r="G495" s="236"/>
    </row>
    <row r="496" spans="7:7" x14ac:dyDescent="0.25">
      <c r="G496" s="236"/>
    </row>
    <row r="497" spans="7:7" x14ac:dyDescent="0.25">
      <c r="G497" s="236"/>
    </row>
    <row r="498" spans="7:7" x14ac:dyDescent="0.25">
      <c r="G498" s="236"/>
    </row>
    <row r="499" spans="7:7" x14ac:dyDescent="0.25">
      <c r="G499" s="236"/>
    </row>
    <row r="500" spans="7:7" x14ac:dyDescent="0.25">
      <c r="G500" s="236"/>
    </row>
    <row r="501" spans="7:7" x14ac:dyDescent="0.25">
      <c r="G501" s="236"/>
    </row>
    <row r="502" spans="7:7" x14ac:dyDescent="0.25">
      <c r="G502" s="236"/>
    </row>
    <row r="503" spans="7:7" x14ac:dyDescent="0.25">
      <c r="G503" s="236"/>
    </row>
    <row r="504" spans="7:7" x14ac:dyDescent="0.25">
      <c r="G504" s="236"/>
    </row>
    <row r="505" spans="7:7" x14ac:dyDescent="0.25">
      <c r="G505" s="236"/>
    </row>
    <row r="506" spans="7:7" x14ac:dyDescent="0.25">
      <c r="G506" s="236"/>
    </row>
    <row r="507" spans="7:7" x14ac:dyDescent="0.25">
      <c r="G507" s="236"/>
    </row>
    <row r="508" spans="7:7" x14ac:dyDescent="0.25">
      <c r="G508" s="236"/>
    </row>
    <row r="509" spans="7:7" x14ac:dyDescent="0.25">
      <c r="G509" s="236"/>
    </row>
    <row r="510" spans="7:7" x14ac:dyDescent="0.25">
      <c r="G510" s="236"/>
    </row>
    <row r="511" spans="7:7" x14ac:dyDescent="0.25">
      <c r="G511" s="236"/>
    </row>
    <row r="512" spans="7:7" x14ac:dyDescent="0.25">
      <c r="G512" s="236"/>
    </row>
    <row r="513" spans="7:7" x14ac:dyDescent="0.25">
      <c r="G513" s="236"/>
    </row>
    <row r="514" spans="7:7" x14ac:dyDescent="0.25">
      <c r="G514" s="236"/>
    </row>
    <row r="515" spans="7:7" x14ac:dyDescent="0.25">
      <c r="G515" s="236"/>
    </row>
    <row r="516" spans="7:7" x14ac:dyDescent="0.25">
      <c r="G516" s="236"/>
    </row>
    <row r="517" spans="7:7" x14ac:dyDescent="0.25">
      <c r="G517" s="236"/>
    </row>
    <row r="518" spans="7:7" x14ac:dyDescent="0.25">
      <c r="G518" s="236"/>
    </row>
    <row r="519" spans="7:7" x14ac:dyDescent="0.25">
      <c r="G519" s="236"/>
    </row>
    <row r="520" spans="7:7" x14ac:dyDescent="0.25">
      <c r="G520" s="236"/>
    </row>
    <row r="521" spans="7:7" x14ac:dyDescent="0.25">
      <c r="G521" s="236"/>
    </row>
    <row r="522" spans="7:7" x14ac:dyDescent="0.25">
      <c r="G522" s="236"/>
    </row>
    <row r="523" spans="7:7" x14ac:dyDescent="0.25">
      <c r="G523" s="236"/>
    </row>
    <row r="524" spans="7:7" x14ac:dyDescent="0.25">
      <c r="G524" s="236"/>
    </row>
    <row r="525" spans="7:7" x14ac:dyDescent="0.25">
      <c r="G525" s="236"/>
    </row>
    <row r="526" spans="7:7" x14ac:dyDescent="0.25">
      <c r="G526" s="236"/>
    </row>
    <row r="527" spans="7:7" x14ac:dyDescent="0.25">
      <c r="G527" s="236"/>
    </row>
    <row r="528" spans="7:7" x14ac:dyDescent="0.25">
      <c r="G528" s="236"/>
    </row>
    <row r="529" spans="7:7" x14ac:dyDescent="0.25">
      <c r="G529" s="236"/>
    </row>
    <row r="530" spans="7:7" x14ac:dyDescent="0.25">
      <c r="G530" s="236"/>
    </row>
    <row r="531" spans="7:7" x14ac:dyDescent="0.25">
      <c r="G531" s="236"/>
    </row>
    <row r="532" spans="7:7" x14ac:dyDescent="0.25">
      <c r="G532" s="236"/>
    </row>
    <row r="533" spans="7:7" x14ac:dyDescent="0.25">
      <c r="G533" s="236"/>
    </row>
    <row r="534" spans="7:7" x14ac:dyDescent="0.25">
      <c r="G534" s="236"/>
    </row>
    <row r="535" spans="7:7" x14ac:dyDescent="0.25">
      <c r="G535" s="236"/>
    </row>
    <row r="536" spans="7:7" x14ac:dyDescent="0.25">
      <c r="G536" s="236"/>
    </row>
    <row r="537" spans="7:7" x14ac:dyDescent="0.25">
      <c r="G537" s="236"/>
    </row>
    <row r="538" spans="7:7" x14ac:dyDescent="0.25">
      <c r="G538" s="236"/>
    </row>
    <row r="539" spans="7:7" x14ac:dyDescent="0.25">
      <c r="G539" s="236"/>
    </row>
    <row r="540" spans="7:7" x14ac:dyDescent="0.25">
      <c r="G540" s="236"/>
    </row>
    <row r="541" spans="7:7" x14ac:dyDescent="0.25">
      <c r="G541" s="236"/>
    </row>
    <row r="542" spans="7:7" x14ac:dyDescent="0.25">
      <c r="G542" s="236"/>
    </row>
    <row r="543" spans="7:7" x14ac:dyDescent="0.25">
      <c r="G543" s="236"/>
    </row>
    <row r="544" spans="7:7" x14ac:dyDescent="0.25">
      <c r="G544" s="236"/>
    </row>
    <row r="545" spans="7:7" x14ac:dyDescent="0.25">
      <c r="G545" s="236"/>
    </row>
    <row r="546" spans="7:7" x14ac:dyDescent="0.25">
      <c r="G546" s="236"/>
    </row>
    <row r="547" spans="7:7" x14ac:dyDescent="0.25">
      <c r="G547" s="236"/>
    </row>
    <row r="548" spans="7:7" x14ac:dyDescent="0.25">
      <c r="G548" s="236"/>
    </row>
    <row r="549" spans="7:7" x14ac:dyDescent="0.25">
      <c r="G549" s="236"/>
    </row>
    <row r="550" spans="7:7" x14ac:dyDescent="0.25">
      <c r="G550" s="236"/>
    </row>
    <row r="551" spans="7:7" x14ac:dyDescent="0.25">
      <c r="G551" s="236"/>
    </row>
    <row r="552" spans="7:7" x14ac:dyDescent="0.25">
      <c r="G552" s="236"/>
    </row>
    <row r="553" spans="7:7" x14ac:dyDescent="0.25">
      <c r="G553" s="236"/>
    </row>
    <row r="554" spans="7:7" x14ac:dyDescent="0.25">
      <c r="G554" s="236"/>
    </row>
    <row r="555" spans="7:7" x14ac:dyDescent="0.25">
      <c r="G555" s="236"/>
    </row>
    <row r="556" spans="7:7" x14ac:dyDescent="0.25">
      <c r="G556" s="236"/>
    </row>
    <row r="557" spans="7:7" x14ac:dyDescent="0.25">
      <c r="G557" s="236"/>
    </row>
    <row r="558" spans="7:7" x14ac:dyDescent="0.25">
      <c r="G558" s="236"/>
    </row>
    <row r="559" spans="7:7" x14ac:dyDescent="0.25">
      <c r="G559" s="236"/>
    </row>
    <row r="560" spans="7:7" x14ac:dyDescent="0.25">
      <c r="G560" s="236"/>
    </row>
    <row r="561" spans="7:7" x14ac:dyDescent="0.25">
      <c r="G561" s="236"/>
    </row>
    <row r="562" spans="7:7" x14ac:dyDescent="0.25">
      <c r="G562" s="236"/>
    </row>
    <row r="563" spans="7:7" x14ac:dyDescent="0.25">
      <c r="G563" s="236"/>
    </row>
    <row r="564" spans="7:7" x14ac:dyDescent="0.25">
      <c r="G564" s="236"/>
    </row>
    <row r="565" spans="7:7" x14ac:dyDescent="0.25">
      <c r="G565" s="236"/>
    </row>
    <row r="566" spans="7:7" x14ac:dyDescent="0.25">
      <c r="G566" s="236"/>
    </row>
    <row r="567" spans="7:7" x14ac:dyDescent="0.25">
      <c r="G567" s="236"/>
    </row>
    <row r="568" spans="7:7" x14ac:dyDescent="0.25">
      <c r="G568" s="236"/>
    </row>
    <row r="569" spans="7:7" x14ac:dyDescent="0.25">
      <c r="G569" s="236"/>
    </row>
    <row r="570" spans="7:7" x14ac:dyDescent="0.25">
      <c r="G570" s="236"/>
    </row>
    <row r="571" spans="7:7" x14ac:dyDescent="0.25">
      <c r="G571" s="236"/>
    </row>
    <row r="572" spans="7:7" x14ac:dyDescent="0.25">
      <c r="G572" s="236"/>
    </row>
    <row r="573" spans="7:7" x14ac:dyDescent="0.25">
      <c r="G573" s="236"/>
    </row>
    <row r="574" spans="7:7" x14ac:dyDescent="0.25">
      <c r="G574" s="236"/>
    </row>
    <row r="575" spans="7:7" x14ac:dyDescent="0.25">
      <c r="G575" s="236"/>
    </row>
    <row r="576" spans="7:7" x14ac:dyDescent="0.25">
      <c r="G576" s="236"/>
    </row>
    <row r="577" spans="7:7" x14ac:dyDescent="0.25">
      <c r="G577" s="236"/>
    </row>
    <row r="578" spans="7:7" x14ac:dyDescent="0.25">
      <c r="G578" s="236"/>
    </row>
    <row r="579" spans="7:7" x14ac:dyDescent="0.25">
      <c r="G579" s="236"/>
    </row>
    <row r="580" spans="7:7" x14ac:dyDescent="0.25">
      <c r="G580" s="236"/>
    </row>
    <row r="581" spans="7:7" x14ac:dyDescent="0.25">
      <c r="G581" s="236"/>
    </row>
    <row r="582" spans="7:7" x14ac:dyDescent="0.25">
      <c r="G582" s="236"/>
    </row>
    <row r="583" spans="7:7" x14ac:dyDescent="0.25">
      <c r="G583" s="236"/>
    </row>
    <row r="584" spans="7:7" x14ac:dyDescent="0.25">
      <c r="G584" s="236"/>
    </row>
    <row r="585" spans="7:7" x14ac:dyDescent="0.25">
      <c r="G585" s="236"/>
    </row>
    <row r="586" spans="7:7" x14ac:dyDescent="0.25">
      <c r="G586" s="236"/>
    </row>
    <row r="587" spans="7:7" x14ac:dyDescent="0.25">
      <c r="G587" s="236"/>
    </row>
    <row r="588" spans="7:7" x14ac:dyDescent="0.25">
      <c r="G588" s="236"/>
    </row>
    <row r="589" spans="7:7" x14ac:dyDescent="0.25">
      <c r="G589" s="236"/>
    </row>
    <row r="590" spans="7:7" x14ac:dyDescent="0.25">
      <c r="G590" s="236"/>
    </row>
    <row r="591" spans="7:7" x14ac:dyDescent="0.25">
      <c r="G591" s="236"/>
    </row>
    <row r="592" spans="7:7" x14ac:dyDescent="0.25">
      <c r="G592" s="236"/>
    </row>
    <row r="593" spans="7:7" x14ac:dyDescent="0.25">
      <c r="G593" s="236"/>
    </row>
    <row r="594" spans="7:7" x14ac:dyDescent="0.25">
      <c r="G594" s="236"/>
    </row>
    <row r="595" spans="7:7" x14ac:dyDescent="0.25">
      <c r="G595" s="236"/>
    </row>
    <row r="596" spans="7:7" x14ac:dyDescent="0.25">
      <c r="G596" s="236"/>
    </row>
    <row r="597" spans="7:7" x14ac:dyDescent="0.25">
      <c r="G597" s="236"/>
    </row>
    <row r="598" spans="7:7" x14ac:dyDescent="0.25">
      <c r="G598" s="236"/>
    </row>
    <row r="599" spans="7:7" x14ac:dyDescent="0.25">
      <c r="G599" s="236"/>
    </row>
    <row r="600" spans="7:7" x14ac:dyDescent="0.25">
      <c r="G600" s="236"/>
    </row>
    <row r="601" spans="7:7" x14ac:dyDescent="0.25">
      <c r="G601" s="236"/>
    </row>
    <row r="602" spans="7:7" x14ac:dyDescent="0.25">
      <c r="G602" s="236"/>
    </row>
    <row r="603" spans="7:7" x14ac:dyDescent="0.25">
      <c r="G603" s="236"/>
    </row>
    <row r="604" spans="7:7" x14ac:dyDescent="0.25">
      <c r="G604" s="236"/>
    </row>
    <row r="605" spans="7:7" x14ac:dyDescent="0.25">
      <c r="G605" s="236"/>
    </row>
    <row r="606" spans="7:7" x14ac:dyDescent="0.25">
      <c r="G606" s="236"/>
    </row>
    <row r="607" spans="7:7" x14ac:dyDescent="0.25">
      <c r="G607" s="236"/>
    </row>
    <row r="608" spans="7:7" x14ac:dyDescent="0.25">
      <c r="G608" s="236"/>
    </row>
    <row r="609" spans="7:7" x14ac:dyDescent="0.25">
      <c r="G609" s="236"/>
    </row>
    <row r="610" spans="7:7" x14ac:dyDescent="0.25">
      <c r="G610" s="236"/>
    </row>
    <row r="611" spans="7:7" x14ac:dyDescent="0.25">
      <c r="G611" s="236"/>
    </row>
    <row r="612" spans="7:7" x14ac:dyDescent="0.25">
      <c r="G612" s="236"/>
    </row>
    <row r="613" spans="7:7" x14ac:dyDescent="0.25">
      <c r="G613" s="236"/>
    </row>
    <row r="614" spans="7:7" x14ac:dyDescent="0.25">
      <c r="G614" s="236"/>
    </row>
    <row r="615" spans="7:7" x14ac:dyDescent="0.25">
      <c r="G615" s="236"/>
    </row>
    <row r="616" spans="7:7" x14ac:dyDescent="0.25">
      <c r="G616" s="236"/>
    </row>
    <row r="617" spans="7:7" x14ac:dyDescent="0.25">
      <c r="G617" s="236"/>
    </row>
    <row r="618" spans="7:7" x14ac:dyDescent="0.25">
      <c r="G618" s="236"/>
    </row>
    <row r="619" spans="7:7" x14ac:dyDescent="0.25">
      <c r="G619" s="236"/>
    </row>
    <row r="620" spans="7:7" x14ac:dyDescent="0.25">
      <c r="G620" s="236"/>
    </row>
    <row r="621" spans="7:7" x14ac:dyDescent="0.25">
      <c r="G621" s="236"/>
    </row>
    <row r="622" spans="7:7" x14ac:dyDescent="0.25">
      <c r="G622" s="236"/>
    </row>
    <row r="623" spans="7:7" x14ac:dyDescent="0.25">
      <c r="G623" s="236"/>
    </row>
    <row r="624" spans="7:7" x14ac:dyDescent="0.25">
      <c r="G624" s="236"/>
    </row>
    <row r="625" spans="7:7" x14ac:dyDescent="0.25">
      <c r="G625" s="236"/>
    </row>
    <row r="626" spans="7:7" x14ac:dyDescent="0.25">
      <c r="G626" s="236"/>
    </row>
    <row r="627" spans="7:7" x14ac:dyDescent="0.25">
      <c r="G627" s="236"/>
    </row>
    <row r="628" spans="7:7" x14ac:dyDescent="0.25">
      <c r="G628" s="236"/>
    </row>
    <row r="629" spans="7:7" x14ac:dyDescent="0.25">
      <c r="G629" s="236"/>
    </row>
    <row r="630" spans="7:7" x14ac:dyDescent="0.25">
      <c r="G630" s="236"/>
    </row>
    <row r="631" spans="7:7" x14ac:dyDescent="0.25">
      <c r="G631" s="236"/>
    </row>
    <row r="632" spans="7:7" x14ac:dyDescent="0.25">
      <c r="G632" s="236"/>
    </row>
    <row r="633" spans="7:7" x14ac:dyDescent="0.25">
      <c r="G633" s="236"/>
    </row>
    <row r="634" spans="7:7" x14ac:dyDescent="0.25">
      <c r="G634" s="236"/>
    </row>
    <row r="635" spans="7:7" x14ac:dyDescent="0.25">
      <c r="G635" s="236"/>
    </row>
    <row r="636" spans="7:7" x14ac:dyDescent="0.25">
      <c r="G636" s="236"/>
    </row>
    <row r="637" spans="7:7" x14ac:dyDescent="0.25">
      <c r="G637" s="236"/>
    </row>
    <row r="638" spans="7:7" x14ac:dyDescent="0.25">
      <c r="G638" s="236"/>
    </row>
    <row r="639" spans="7:7" x14ac:dyDescent="0.25">
      <c r="G639" s="236"/>
    </row>
    <row r="640" spans="7:7" x14ac:dyDescent="0.25">
      <c r="G640" s="236"/>
    </row>
    <row r="641" spans="7:7" x14ac:dyDescent="0.25">
      <c r="G641" s="236"/>
    </row>
    <row r="642" spans="7:7" x14ac:dyDescent="0.25">
      <c r="G642" s="236"/>
    </row>
    <row r="643" spans="7:7" x14ac:dyDescent="0.25">
      <c r="G643" s="236"/>
    </row>
    <row r="644" spans="7:7" x14ac:dyDescent="0.25">
      <c r="G644" s="236"/>
    </row>
    <row r="645" spans="7:7" x14ac:dyDescent="0.25">
      <c r="G645" s="236"/>
    </row>
    <row r="646" spans="7:7" x14ac:dyDescent="0.25">
      <c r="G646" s="236"/>
    </row>
    <row r="647" spans="7:7" x14ac:dyDescent="0.25">
      <c r="G647" s="236"/>
    </row>
    <row r="648" spans="7:7" x14ac:dyDescent="0.25">
      <c r="G648" s="236"/>
    </row>
    <row r="649" spans="7:7" x14ac:dyDescent="0.25">
      <c r="G649" s="236"/>
    </row>
    <row r="650" spans="7:7" x14ac:dyDescent="0.25">
      <c r="G650" s="236"/>
    </row>
    <row r="651" spans="7:7" x14ac:dyDescent="0.25">
      <c r="G651" s="236"/>
    </row>
    <row r="652" spans="7:7" x14ac:dyDescent="0.25">
      <c r="G652" s="236"/>
    </row>
    <row r="653" spans="7:7" x14ac:dyDescent="0.25">
      <c r="G653" s="236"/>
    </row>
    <row r="654" spans="7:7" x14ac:dyDescent="0.25">
      <c r="G654" s="236"/>
    </row>
    <row r="655" spans="7:7" x14ac:dyDescent="0.25">
      <c r="G655" s="236"/>
    </row>
    <row r="656" spans="7:7" x14ac:dyDescent="0.25">
      <c r="G656" s="236"/>
    </row>
    <row r="657" spans="7:7" x14ac:dyDescent="0.25">
      <c r="G657" s="236"/>
    </row>
    <row r="658" spans="7:7" x14ac:dyDescent="0.25">
      <c r="G658" s="236"/>
    </row>
    <row r="659" spans="7:7" x14ac:dyDescent="0.25">
      <c r="G659" s="236"/>
    </row>
    <row r="660" spans="7:7" x14ac:dyDescent="0.25">
      <c r="G660" s="236"/>
    </row>
    <row r="661" spans="7:7" x14ac:dyDescent="0.25">
      <c r="G661" s="236"/>
    </row>
    <row r="662" spans="7:7" x14ac:dyDescent="0.25">
      <c r="G662" s="236"/>
    </row>
    <row r="663" spans="7:7" x14ac:dyDescent="0.25">
      <c r="G663" s="236"/>
    </row>
    <row r="664" spans="7:7" x14ac:dyDescent="0.25">
      <c r="G664" s="236"/>
    </row>
    <row r="665" spans="7:7" x14ac:dyDescent="0.25">
      <c r="G665" s="236"/>
    </row>
    <row r="666" spans="7:7" x14ac:dyDescent="0.25">
      <c r="G666" s="236"/>
    </row>
    <row r="667" spans="7:7" x14ac:dyDescent="0.25">
      <c r="G667" s="236"/>
    </row>
    <row r="668" spans="7:7" x14ac:dyDescent="0.25">
      <c r="G668" s="236"/>
    </row>
    <row r="669" spans="7:7" x14ac:dyDescent="0.25">
      <c r="G669" s="236"/>
    </row>
    <row r="670" spans="7:7" x14ac:dyDescent="0.25">
      <c r="G670" s="236"/>
    </row>
    <row r="671" spans="7:7" x14ac:dyDescent="0.25">
      <c r="G671" s="236"/>
    </row>
    <row r="672" spans="7:7" x14ac:dyDescent="0.25">
      <c r="G672" s="236"/>
    </row>
    <row r="673" spans="7:7" x14ac:dyDescent="0.25">
      <c r="G673" s="236"/>
    </row>
    <row r="674" spans="7:7" x14ac:dyDescent="0.25">
      <c r="G674" s="236"/>
    </row>
    <row r="675" spans="7:7" x14ac:dyDescent="0.25">
      <c r="G675" s="236"/>
    </row>
    <row r="676" spans="7:7" x14ac:dyDescent="0.25">
      <c r="G676" s="236"/>
    </row>
    <row r="677" spans="7:7" x14ac:dyDescent="0.25">
      <c r="G677" s="236"/>
    </row>
    <row r="678" spans="7:7" x14ac:dyDescent="0.25">
      <c r="G678" s="236"/>
    </row>
    <row r="679" spans="7:7" x14ac:dyDescent="0.25">
      <c r="G679" s="236"/>
    </row>
    <row r="680" spans="7:7" x14ac:dyDescent="0.25">
      <c r="G680" s="236"/>
    </row>
    <row r="681" spans="7:7" x14ac:dyDescent="0.25">
      <c r="G681" s="236"/>
    </row>
    <row r="682" spans="7:7" x14ac:dyDescent="0.25">
      <c r="G682" s="236"/>
    </row>
    <row r="683" spans="7:7" x14ac:dyDescent="0.25">
      <c r="G683" s="236"/>
    </row>
    <row r="684" spans="7:7" x14ac:dyDescent="0.25">
      <c r="G684" s="236"/>
    </row>
    <row r="685" spans="7:7" x14ac:dyDescent="0.25">
      <c r="G685" s="236"/>
    </row>
    <row r="686" spans="7:7" x14ac:dyDescent="0.25">
      <c r="G686" s="236"/>
    </row>
    <row r="687" spans="7:7" x14ac:dyDescent="0.25">
      <c r="G687" s="236"/>
    </row>
    <row r="688" spans="7:7" x14ac:dyDescent="0.25">
      <c r="G688" s="236"/>
    </row>
    <row r="689" spans="7:7" x14ac:dyDescent="0.25">
      <c r="G689" s="236"/>
    </row>
    <row r="690" spans="7:7" x14ac:dyDescent="0.25">
      <c r="G690" s="236"/>
    </row>
    <row r="691" spans="7:7" x14ac:dyDescent="0.25">
      <c r="G691" s="236"/>
    </row>
    <row r="692" spans="7:7" x14ac:dyDescent="0.25">
      <c r="G692" s="236"/>
    </row>
    <row r="693" spans="7:7" x14ac:dyDescent="0.25">
      <c r="G693" s="236"/>
    </row>
    <row r="694" spans="7:7" x14ac:dyDescent="0.25">
      <c r="G694" s="236"/>
    </row>
    <row r="695" spans="7:7" x14ac:dyDescent="0.25">
      <c r="G695" s="236"/>
    </row>
    <row r="696" spans="7:7" x14ac:dyDescent="0.25">
      <c r="G696" s="236"/>
    </row>
    <row r="697" spans="7:7" x14ac:dyDescent="0.25">
      <c r="G697" s="236"/>
    </row>
    <row r="698" spans="7:7" x14ac:dyDescent="0.25">
      <c r="G698" s="236"/>
    </row>
    <row r="699" spans="7:7" x14ac:dyDescent="0.25">
      <c r="G699" s="236"/>
    </row>
    <row r="700" spans="7:7" x14ac:dyDescent="0.25">
      <c r="G700" s="236"/>
    </row>
    <row r="701" spans="7:7" x14ac:dyDescent="0.25">
      <c r="G701" s="236"/>
    </row>
    <row r="702" spans="7:7" x14ac:dyDescent="0.25">
      <c r="G702" s="236"/>
    </row>
    <row r="703" spans="7:7" x14ac:dyDescent="0.25">
      <c r="G703" s="236"/>
    </row>
    <row r="704" spans="7:7" x14ac:dyDescent="0.25">
      <c r="G704" s="236"/>
    </row>
    <row r="705" spans="7:7" x14ac:dyDescent="0.25">
      <c r="G705" s="236"/>
    </row>
    <row r="706" spans="7:7" x14ac:dyDescent="0.25">
      <c r="G706" s="236"/>
    </row>
    <row r="707" spans="7:7" x14ac:dyDescent="0.25">
      <c r="G707" s="236"/>
    </row>
    <row r="708" spans="7:7" x14ac:dyDescent="0.25">
      <c r="G708" s="236"/>
    </row>
    <row r="709" spans="7:7" x14ac:dyDescent="0.25">
      <c r="G709" s="236"/>
    </row>
    <row r="710" spans="7:7" x14ac:dyDescent="0.25">
      <c r="G710" s="236"/>
    </row>
    <row r="711" spans="7:7" x14ac:dyDescent="0.25">
      <c r="G711" s="236"/>
    </row>
    <row r="712" spans="7:7" x14ac:dyDescent="0.25">
      <c r="G712" s="236"/>
    </row>
    <row r="713" spans="7:7" x14ac:dyDescent="0.25">
      <c r="G713" s="236"/>
    </row>
    <row r="714" spans="7:7" x14ac:dyDescent="0.25">
      <c r="G714" s="236"/>
    </row>
    <row r="715" spans="7:7" x14ac:dyDescent="0.25">
      <c r="G715" s="236"/>
    </row>
    <row r="716" spans="7:7" x14ac:dyDescent="0.25">
      <c r="G716" s="236"/>
    </row>
    <row r="717" spans="7:7" x14ac:dyDescent="0.25">
      <c r="G717" s="236"/>
    </row>
    <row r="718" spans="7:7" x14ac:dyDescent="0.25">
      <c r="G718" s="236"/>
    </row>
    <row r="719" spans="7:7" x14ac:dyDescent="0.25">
      <c r="G719" s="236"/>
    </row>
    <row r="720" spans="7:7" x14ac:dyDescent="0.25">
      <c r="G720" s="236"/>
    </row>
    <row r="721" spans="7:7" x14ac:dyDescent="0.25">
      <c r="G721" s="236"/>
    </row>
    <row r="722" spans="7:7" x14ac:dyDescent="0.25">
      <c r="G722" s="236"/>
    </row>
    <row r="723" spans="7:7" x14ac:dyDescent="0.25">
      <c r="G723" s="236"/>
    </row>
    <row r="724" spans="7:7" x14ac:dyDescent="0.25">
      <c r="G724" s="236"/>
    </row>
    <row r="725" spans="7:7" x14ac:dyDescent="0.25">
      <c r="G725" s="236"/>
    </row>
    <row r="726" spans="7:7" x14ac:dyDescent="0.25">
      <c r="G726" s="236"/>
    </row>
    <row r="727" spans="7:7" x14ac:dyDescent="0.25">
      <c r="G727" s="236"/>
    </row>
    <row r="728" spans="7:7" x14ac:dyDescent="0.25">
      <c r="G728" s="236"/>
    </row>
    <row r="729" spans="7:7" x14ac:dyDescent="0.25">
      <c r="G729" s="236"/>
    </row>
    <row r="730" spans="7:7" x14ac:dyDescent="0.25">
      <c r="G730" s="236"/>
    </row>
    <row r="731" spans="7:7" x14ac:dyDescent="0.25">
      <c r="G731" s="236"/>
    </row>
    <row r="732" spans="7:7" x14ac:dyDescent="0.25">
      <c r="G732" s="236"/>
    </row>
    <row r="733" spans="7:7" x14ac:dyDescent="0.25">
      <c r="G733" s="236"/>
    </row>
    <row r="734" spans="7:7" x14ac:dyDescent="0.25">
      <c r="G734" s="236"/>
    </row>
    <row r="735" spans="7:7" x14ac:dyDescent="0.25">
      <c r="G735" s="236"/>
    </row>
    <row r="736" spans="7:7" x14ac:dyDescent="0.25">
      <c r="G736" s="236"/>
    </row>
    <row r="737" spans="7:7" x14ac:dyDescent="0.25">
      <c r="G737" s="236"/>
    </row>
    <row r="738" spans="7:7" x14ac:dyDescent="0.25">
      <c r="G738" s="236"/>
    </row>
    <row r="739" spans="7:7" x14ac:dyDescent="0.25">
      <c r="G739" s="236"/>
    </row>
    <row r="740" spans="7:7" x14ac:dyDescent="0.25">
      <c r="G740" s="236"/>
    </row>
    <row r="741" spans="7:7" x14ac:dyDescent="0.25">
      <c r="G741" s="236"/>
    </row>
    <row r="742" spans="7:7" x14ac:dyDescent="0.25">
      <c r="G742" s="236"/>
    </row>
    <row r="743" spans="7:7" x14ac:dyDescent="0.25">
      <c r="G743" s="236"/>
    </row>
    <row r="744" spans="7:7" x14ac:dyDescent="0.25">
      <c r="G744" s="236"/>
    </row>
    <row r="745" spans="7:7" x14ac:dyDescent="0.25">
      <c r="G745" s="236"/>
    </row>
    <row r="746" spans="7:7" x14ac:dyDescent="0.25">
      <c r="G746" s="236"/>
    </row>
    <row r="747" spans="7:7" x14ac:dyDescent="0.25">
      <c r="G747" s="236"/>
    </row>
    <row r="748" spans="7:7" x14ac:dyDescent="0.25">
      <c r="G748" s="236"/>
    </row>
    <row r="749" spans="7:7" x14ac:dyDescent="0.25">
      <c r="G749" s="236"/>
    </row>
    <row r="750" spans="7:7" x14ac:dyDescent="0.25">
      <c r="G750" s="236"/>
    </row>
    <row r="751" spans="7:7" x14ac:dyDescent="0.25">
      <c r="G751" s="236"/>
    </row>
    <row r="752" spans="7:7" x14ac:dyDescent="0.25">
      <c r="G752" s="236"/>
    </row>
    <row r="753" spans="7:7" x14ac:dyDescent="0.25">
      <c r="G753" s="236"/>
    </row>
    <row r="754" spans="7:7" x14ac:dyDescent="0.25">
      <c r="G754" s="236"/>
    </row>
    <row r="755" spans="7:7" x14ac:dyDescent="0.25">
      <c r="G755" s="236"/>
    </row>
    <row r="756" spans="7:7" x14ac:dyDescent="0.25">
      <c r="G756" s="236"/>
    </row>
    <row r="757" spans="7:7" x14ac:dyDescent="0.25">
      <c r="G757" s="236"/>
    </row>
    <row r="758" spans="7:7" x14ac:dyDescent="0.25">
      <c r="G758" s="236"/>
    </row>
    <row r="759" spans="7:7" x14ac:dyDescent="0.25">
      <c r="G759" s="236"/>
    </row>
    <row r="760" spans="7:7" x14ac:dyDescent="0.25">
      <c r="G760" s="236"/>
    </row>
    <row r="761" spans="7:7" x14ac:dyDescent="0.25">
      <c r="G761" s="236"/>
    </row>
    <row r="762" spans="7:7" x14ac:dyDescent="0.25">
      <c r="G762" s="236"/>
    </row>
    <row r="763" spans="7:7" x14ac:dyDescent="0.25">
      <c r="G763" s="236"/>
    </row>
    <row r="764" spans="7:7" x14ac:dyDescent="0.25">
      <c r="G764" s="236"/>
    </row>
    <row r="765" spans="7:7" x14ac:dyDescent="0.25">
      <c r="G765" s="236"/>
    </row>
    <row r="766" spans="7:7" x14ac:dyDescent="0.25">
      <c r="G766" s="236"/>
    </row>
  </sheetData>
  <mergeCells count="4">
    <mergeCell ref="A1:U1"/>
    <mergeCell ref="F2:J2"/>
    <mergeCell ref="K2:O2"/>
    <mergeCell ref="P2:T2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11</vt:i4>
      </vt:variant>
    </vt:vector>
  </HeadingPairs>
  <TitlesOfParts>
    <vt:vector size="24" baseType="lpstr">
      <vt:lpstr>49er</vt:lpstr>
      <vt:lpstr>ILCA 7</vt:lpstr>
      <vt:lpstr>ILCA 6</vt:lpstr>
      <vt:lpstr>49er Fx</vt:lpstr>
      <vt:lpstr>RS.X </vt:lpstr>
      <vt:lpstr>RS.X women</vt:lpstr>
      <vt:lpstr>470 (MIXED)</vt:lpstr>
      <vt:lpstr>IQ FOIL WOMEN</vt:lpstr>
      <vt:lpstr>IQ FOIL MEN</vt:lpstr>
      <vt:lpstr>NACRA 17</vt:lpstr>
      <vt:lpstr>FORMULA KITE</vt:lpstr>
      <vt:lpstr>ILCA 4 Girls</vt:lpstr>
      <vt:lpstr>ILCA 4 Boys</vt:lpstr>
      <vt:lpstr>'470 (MIXED)'!Print_Area</vt:lpstr>
      <vt:lpstr>'49er'!Print_Area</vt:lpstr>
      <vt:lpstr>'49er Fx'!Print_Area</vt:lpstr>
      <vt:lpstr>'FORMULA KITE'!Print_Area</vt:lpstr>
      <vt:lpstr>'ILCA 6'!Print_Area</vt:lpstr>
      <vt:lpstr>'ILCA 7'!Print_Area</vt:lpstr>
      <vt:lpstr>'IQ FOIL MEN'!Print_Area</vt:lpstr>
      <vt:lpstr>'IQ FOIL WOMEN'!Print_Area</vt:lpstr>
      <vt:lpstr>'NACRA 17'!Print_Area</vt:lpstr>
      <vt:lpstr>'RS.X '!Print_Area</vt:lpstr>
      <vt:lpstr>'RS.X women'!Print_Area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2023-02-24T05:04:10Z</dcterms:modified>
</cp:coreProperties>
</file>