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015" activeTab="2"/>
  </bookViews>
  <sheets>
    <sheet name="OPTIMIST" sheetId="16" r:id="rId1"/>
    <sheet name="ILCA4(BOYS)" sheetId="21" r:id="rId2"/>
    <sheet name="ILCA4(GIRLS)" sheetId="22" r:id="rId3"/>
    <sheet name="29ER B" sheetId="34" r:id="rId4"/>
    <sheet name="29ER G" sheetId="43" r:id="rId5"/>
    <sheet name="420 MIX" sheetId="36" r:id="rId6"/>
    <sheet name="IQFOIL (youth) G" sheetId="37" r:id="rId7"/>
    <sheet name="IQFOIL (youth) BO" sheetId="38" r:id="rId8"/>
    <sheet name="TECHNO 293 U15 B" sheetId="39" r:id="rId9"/>
    <sheet name="TECHNO 293 U15 G" sheetId="40" r:id="rId10"/>
    <sheet name="TECHNO 293 U17 B" sheetId="41" r:id="rId11"/>
    <sheet name="TECHNO 293 U17 G" sheetId="42" r:id="rId12"/>
  </sheets>
  <definedNames>
    <definedName name="_xlnm._FilterDatabase" localSheetId="3" hidden="1">'29ER B'!$A$3:$AK$3</definedName>
    <definedName name="_xlnm._FilterDatabase" localSheetId="4" hidden="1">'29ER G'!$A$3:$Q$3</definedName>
    <definedName name="_xlnm._FilterDatabase" localSheetId="5" hidden="1">'420 MIX'!$A$3:$AG$3</definedName>
    <definedName name="_xlnm._FilterDatabase" localSheetId="1" hidden="1">'ILCA4(BOYS)'!$A$3:$AP$42</definedName>
    <definedName name="_xlnm._FilterDatabase" localSheetId="2" hidden="1">'ILCA4(GIRLS)'!$A$3:$AP$20</definedName>
    <definedName name="_xlnm._FilterDatabase" localSheetId="7" hidden="1">'IQFOIL (youth) BO'!$A$3:$Q$3</definedName>
    <definedName name="_xlnm._FilterDatabase" localSheetId="6" hidden="1">'IQFOIL (youth) G'!$A$3:$Y$3</definedName>
    <definedName name="_xlnm._FilterDatabase" localSheetId="0" hidden="1">OPTIMIST!$A$3:$AP$85</definedName>
    <definedName name="_xlnm._FilterDatabase" localSheetId="8" hidden="1">'TECHNO 293 U15 B'!$A$3:$Q$3</definedName>
    <definedName name="_xlnm._FilterDatabase" localSheetId="9" hidden="1">'TECHNO 293 U15 G'!$A$3:$Q$3</definedName>
    <definedName name="_xlnm._FilterDatabase" localSheetId="10" hidden="1">'TECHNO 293 U17 B'!$A$3:$I$3</definedName>
    <definedName name="_xlnm._FilterDatabase" localSheetId="11" hidden="1">'TECHNO 293 U17 G'!$A$3:$M$3</definedName>
    <definedName name="_xlnm.Print_Area" localSheetId="3">'29ER B'!$A$1:$AK$8</definedName>
    <definedName name="_xlnm.Print_Area" localSheetId="4">'29ER G'!$A$1:$Q$4</definedName>
    <definedName name="_xlnm.Print_Area" localSheetId="1">'ILCA4(BOYS)'!$A$1:$AP$42</definedName>
    <definedName name="_xlnm.Print_Area" localSheetId="2">'ILCA4(GIRLS)'!$A$1:$AQ$20</definedName>
    <definedName name="_xlnm.Print_Area" localSheetId="7">'IQFOIL (youth) BO'!$A$1:$Q$6</definedName>
    <definedName name="_xlnm.Print_Area" localSheetId="6">'IQFOIL (youth) G'!$A$1:$Y$6</definedName>
    <definedName name="_xlnm.Print_Area" localSheetId="0">OPTIMIST!$A$1:$AP$85</definedName>
    <definedName name="_xlnm.Print_Area" localSheetId="8">'TECHNO 293 U15 B'!$A$1:$Q$9</definedName>
    <definedName name="_xlnm.Print_Area" localSheetId="9">'TECHNO 293 U15 G'!$A$1:$Q$6</definedName>
    <definedName name="_xlnm.Print_Area" localSheetId="10">'TECHNO 293 U17 B'!$A$1:$I$5</definedName>
    <definedName name="_xlnm.Print_Area" localSheetId="11">'TECHNO 293 U17 G'!$A$1:$M$6</definedName>
  </definedNames>
  <calcPr calcId="152511"/>
</workbook>
</file>

<file path=xl/calcChain.xml><?xml version="1.0" encoding="utf-8"?>
<calcChain xmlns="http://schemas.openxmlformats.org/spreadsheetml/2006/main">
  <c r="AK5" i="34" l="1"/>
  <c r="AK6" i="34"/>
  <c r="AK7" i="34"/>
  <c r="AK8" i="34"/>
  <c r="AK4" i="34"/>
  <c r="AF4" i="34" l="1"/>
  <c r="AF6" i="34"/>
  <c r="AF7" i="34"/>
  <c r="AF5" i="34"/>
  <c r="AJ7" i="34"/>
  <c r="AJ4" i="34"/>
  <c r="AJ6" i="34"/>
  <c r="AJ5" i="34"/>
  <c r="AG13" i="21"/>
  <c r="AG12" i="21"/>
  <c r="AG11" i="21"/>
  <c r="AG10" i="21"/>
  <c r="AG7" i="21"/>
  <c r="AG5" i="21"/>
  <c r="Q4" i="43" l="1"/>
  <c r="Q5" i="38"/>
  <c r="Q6" i="38"/>
  <c r="Q4" i="38"/>
  <c r="Q4" i="39"/>
  <c r="L4" i="43"/>
  <c r="Q5" i="40"/>
  <c r="Q6" i="40"/>
  <c r="Q4" i="40"/>
  <c r="AO9" i="22" l="1"/>
  <c r="AK9" i="22"/>
  <c r="AO15" i="21" l="1"/>
  <c r="AO23" i="16"/>
  <c r="AO5" i="16" l="1"/>
  <c r="AF4" i="36"/>
  <c r="AF5" i="36"/>
  <c r="AF7" i="36"/>
  <c r="P5" i="38" l="1"/>
  <c r="P4" i="38"/>
  <c r="AO8" i="22"/>
  <c r="AO6" i="22"/>
  <c r="AO4" i="22"/>
  <c r="AO5" i="21"/>
  <c r="AO7" i="21"/>
  <c r="AO6" i="21"/>
  <c r="AO4" i="21"/>
  <c r="AO10" i="16"/>
  <c r="AO4" i="16"/>
  <c r="AO18" i="16"/>
  <c r="AO29" i="16"/>
  <c r="AO8" i="16"/>
  <c r="AO6" i="16"/>
  <c r="AG10" i="36" l="1"/>
  <c r="AG13" i="36"/>
  <c r="AF8" i="36"/>
  <c r="AF10" i="36"/>
  <c r="AF9" i="36"/>
  <c r="AB13" i="36"/>
  <c r="AB12" i="36"/>
  <c r="AG12" i="36" s="1"/>
  <c r="AB11" i="36"/>
  <c r="AB5" i="36"/>
  <c r="AB6" i="36"/>
  <c r="AB7" i="36"/>
  <c r="AB4" i="36"/>
  <c r="Y5" i="37" l="1"/>
  <c r="H4" i="42"/>
  <c r="H6" i="42"/>
  <c r="H5" i="42"/>
  <c r="M5" i="42" s="1"/>
  <c r="L5" i="40" l="1"/>
  <c r="L4" i="40"/>
  <c r="L6" i="40"/>
  <c r="P9" i="39"/>
  <c r="Q9" i="39" s="1"/>
  <c r="P8" i="39"/>
  <c r="Q8" i="39" s="1"/>
  <c r="P6" i="39"/>
  <c r="L7" i="39" l="1"/>
  <c r="Q7" i="39" s="1"/>
  <c r="L4" i="39"/>
  <c r="L5" i="39"/>
  <c r="Y4" i="37"/>
  <c r="X5" i="37"/>
  <c r="T4" i="37"/>
  <c r="P6" i="38"/>
  <c r="L4" i="38"/>
  <c r="AO55" i="16" l="1"/>
  <c r="AP55" i="16" s="1"/>
  <c r="AO54" i="16"/>
  <c r="AP54" i="16" s="1"/>
  <c r="AO52" i="16"/>
  <c r="AP52" i="16" s="1"/>
  <c r="AO32" i="16"/>
  <c r="AO31" i="16"/>
  <c r="AO34" i="16"/>
  <c r="AO33" i="16"/>
  <c r="AO36" i="16"/>
  <c r="AO20" i="16"/>
  <c r="AO35" i="16"/>
  <c r="AO14" i="16"/>
  <c r="AK63" i="16"/>
  <c r="AP63" i="16" s="1"/>
  <c r="AK62" i="16"/>
  <c r="AP62" i="16" s="1"/>
  <c r="AK61" i="16"/>
  <c r="AP61" i="16" s="1"/>
  <c r="AK58" i="16"/>
  <c r="AP58" i="16" s="1"/>
  <c r="AK57" i="16"/>
  <c r="AP57" i="16" s="1"/>
  <c r="AK56" i="16"/>
  <c r="AP56" i="16" s="1"/>
  <c r="AK29" i="16"/>
  <c r="AK28" i="16"/>
  <c r="AK26" i="16"/>
  <c r="AK27" i="16"/>
  <c r="AK24" i="16"/>
  <c r="AK22" i="16"/>
  <c r="AK30" i="16"/>
  <c r="AK16" i="16"/>
  <c r="AK25" i="16"/>
  <c r="AK21" i="16"/>
  <c r="AK15" i="16"/>
  <c r="AK19" i="16"/>
  <c r="AK18" i="16"/>
  <c r="AK17" i="16"/>
  <c r="AK11" i="16"/>
  <c r="AK12" i="16"/>
  <c r="AK13" i="16"/>
  <c r="AK10" i="16"/>
  <c r="AK9" i="16"/>
  <c r="AK8" i="16"/>
  <c r="AK7" i="16"/>
  <c r="AK6" i="16"/>
  <c r="AK5" i="16"/>
  <c r="AK4" i="16"/>
  <c r="AO16" i="22"/>
  <c r="AP16" i="22" s="1"/>
  <c r="AO12" i="22"/>
  <c r="AK14" i="22"/>
  <c r="AK13" i="22"/>
  <c r="AK7" i="22"/>
  <c r="AK10" i="22"/>
  <c r="AK5" i="22"/>
  <c r="AK8" i="22"/>
  <c r="AK6" i="22"/>
  <c r="AK4" i="22"/>
  <c r="AO24" i="21"/>
  <c r="AO30" i="21"/>
  <c r="AP30" i="21" s="1"/>
  <c r="AO22" i="21"/>
  <c r="AO21" i="21"/>
  <c r="AO10" i="21"/>
  <c r="AO20" i="21"/>
  <c r="AO13" i="21"/>
  <c r="AO18" i="21"/>
  <c r="AO14" i="21"/>
  <c r="AK16" i="21"/>
  <c r="AK23" i="21"/>
  <c r="AK12" i="21"/>
  <c r="AK11" i="21"/>
  <c r="AK9" i="21"/>
  <c r="AK7" i="21"/>
  <c r="AK8" i="21"/>
  <c r="AK6" i="21"/>
  <c r="AK4" i="21"/>
  <c r="AK5" i="21"/>
  <c r="AO8" i="21" l="1"/>
  <c r="AO14" i="22" l="1"/>
  <c r="AP14" i="22" s="1"/>
  <c r="AO13" i="22"/>
  <c r="AP13" i="22" s="1"/>
  <c r="AO10" i="22"/>
  <c r="AO7" i="22"/>
  <c r="AG15" i="22"/>
  <c r="AG11" i="22"/>
  <c r="AG5" i="22"/>
  <c r="AG8" i="22"/>
  <c r="AG6" i="22"/>
  <c r="AG4" i="22"/>
  <c r="AO11" i="21"/>
  <c r="AO9" i="21"/>
  <c r="AG16" i="21"/>
  <c r="AG19" i="21"/>
  <c r="AG17" i="21"/>
  <c r="H4" i="43" l="1"/>
  <c r="H11" i="36" l="1"/>
  <c r="AG11" i="36" s="1"/>
  <c r="X6" i="36"/>
  <c r="X5" i="36"/>
  <c r="AO16" i="16" l="1"/>
  <c r="AO24" i="16"/>
  <c r="AG43" i="16"/>
  <c r="AG42" i="16"/>
  <c r="AG41" i="16"/>
  <c r="AG40" i="16"/>
  <c r="AG39" i="16"/>
  <c r="AG29" i="16"/>
  <c r="AG26" i="16"/>
  <c r="AG28" i="16"/>
  <c r="AG27" i="16"/>
  <c r="AG37" i="16"/>
  <c r="AG30" i="16"/>
  <c r="AG22" i="16"/>
  <c r="AG21" i="16"/>
  <c r="AG20" i="16"/>
  <c r="AG25" i="16"/>
  <c r="AG19" i="16"/>
  <c r="AG15" i="16"/>
  <c r="AG14" i="16"/>
  <c r="AG12" i="16"/>
  <c r="AG17" i="16"/>
  <c r="AG18" i="16"/>
  <c r="AG11" i="16"/>
  <c r="AG13" i="16"/>
  <c r="AG10" i="16"/>
  <c r="AG9" i="16"/>
  <c r="AG7" i="16"/>
  <c r="AG6" i="16"/>
  <c r="AG8" i="16"/>
  <c r="AG5" i="16"/>
  <c r="AG4" i="16"/>
  <c r="X7" i="34" l="1"/>
  <c r="AC8" i="22"/>
  <c r="AC9" i="22"/>
  <c r="AC6" i="22"/>
  <c r="AC4" i="22"/>
  <c r="I5" i="21"/>
  <c r="AP5" i="21" s="1"/>
  <c r="AC4" i="21"/>
  <c r="Y4" i="21"/>
  <c r="Q4" i="21"/>
  <c r="M4" i="21"/>
  <c r="AP4" i="21" s="1"/>
  <c r="I4" i="21"/>
  <c r="AC29" i="21"/>
  <c r="AC28" i="21"/>
  <c r="AC27" i="21"/>
  <c r="AC16" i="21"/>
  <c r="AC26" i="21"/>
  <c r="AC25" i="21"/>
  <c r="AC14" i="21"/>
  <c r="AC8" i="21"/>
  <c r="AC15" i="21"/>
  <c r="AC6" i="21"/>
  <c r="AO7" i="16"/>
  <c r="AO9" i="16"/>
  <c r="AO13" i="16"/>
  <c r="AO12" i="16"/>
  <c r="AO11" i="16"/>
  <c r="AO15" i="16"/>
  <c r="AO19" i="16"/>
  <c r="AO21" i="16"/>
  <c r="AO25" i="16"/>
  <c r="AO28" i="16"/>
  <c r="AO27" i="16"/>
  <c r="AO26" i="16"/>
  <c r="AC67" i="16"/>
  <c r="AC59" i="16"/>
  <c r="AC42" i="16"/>
  <c r="AC53" i="16"/>
  <c r="AC50" i="16"/>
  <c r="AC48" i="16"/>
  <c r="AC47" i="16"/>
  <c r="AC46" i="16"/>
  <c r="AC45" i="16"/>
  <c r="AC44" i="16"/>
  <c r="AC30" i="16"/>
  <c r="AC18" i="16"/>
  <c r="AC14" i="16"/>
  <c r="AC11" i="16"/>
  <c r="AC12" i="16"/>
  <c r="AC13" i="16"/>
  <c r="AC10" i="16"/>
  <c r="AC9" i="16"/>
  <c r="AC7" i="16"/>
  <c r="AC8" i="16"/>
  <c r="AC4" i="16"/>
  <c r="AC6" i="16"/>
  <c r="AC23" i="16"/>
  <c r="AC5" i="16"/>
  <c r="AP14" i="21" l="1"/>
  <c r="P4" i="43"/>
  <c r="H4" i="34"/>
  <c r="H5" i="34"/>
  <c r="H6" i="34"/>
  <c r="H8" i="34"/>
  <c r="H7" i="34"/>
  <c r="H4" i="37"/>
  <c r="H5" i="38"/>
  <c r="H4" i="38"/>
  <c r="L4" i="42"/>
  <c r="M4" i="42" s="1"/>
  <c r="I5" i="41"/>
  <c r="I4" i="41"/>
  <c r="H5" i="41"/>
  <c r="H4" i="41"/>
  <c r="H6" i="39"/>
  <c r="Q6" i="39" s="1"/>
  <c r="H4" i="39"/>
  <c r="H5" i="39"/>
  <c r="Q5" i="39" s="1"/>
  <c r="H5" i="40"/>
  <c r="H6" i="40"/>
  <c r="H4" i="40"/>
  <c r="H4" i="36"/>
  <c r="AG4" i="36" s="1"/>
  <c r="H7" i="36"/>
  <c r="AG7" i="36" s="1"/>
  <c r="H5" i="36"/>
  <c r="AG5" i="36" s="1"/>
  <c r="H6" i="36"/>
  <c r="AG6" i="36" s="1"/>
  <c r="H8" i="36"/>
  <c r="AG8" i="36" s="1"/>
  <c r="AG9" i="36"/>
  <c r="I5" i="22"/>
  <c r="AP5" i="22" s="1"/>
  <c r="I7" i="22"/>
  <c r="AP7" i="22" s="1"/>
  <c r="I11" i="22"/>
  <c r="AP11" i="22" s="1"/>
  <c r="I12" i="22"/>
  <c r="AP12" i="22" s="1"/>
  <c r="I17" i="22"/>
  <c r="AP17" i="22" s="1"/>
  <c r="I18" i="22"/>
  <c r="AP18" i="22" s="1"/>
  <c r="I19" i="22"/>
  <c r="AP19" i="22" s="1"/>
  <c r="I6" i="22"/>
  <c r="I8" i="22"/>
  <c r="I9" i="22"/>
  <c r="I10" i="22"/>
  <c r="I4" i="22"/>
  <c r="I24" i="21"/>
  <c r="AP24" i="21" s="1"/>
  <c r="I34" i="21"/>
  <c r="AP34" i="21" s="1"/>
  <c r="I35" i="21"/>
  <c r="AP35" i="21" s="1"/>
  <c r="I36" i="21"/>
  <c r="AP36" i="21" s="1"/>
  <c r="I20" i="21"/>
  <c r="AP20" i="21" s="1"/>
  <c r="I13" i="21"/>
  <c r="AP13" i="21" s="1"/>
  <c r="I22" i="21"/>
  <c r="AP22" i="21" s="1"/>
  <c r="I23" i="21"/>
  <c r="AP23" i="21" s="1"/>
  <c r="I6" i="21"/>
  <c r="I8" i="21"/>
  <c r="I15" i="21"/>
  <c r="I14" i="21"/>
  <c r="I7" i="21"/>
  <c r="AP7" i="21" s="1"/>
  <c r="I17" i="21"/>
  <c r="AP17" i="21" s="1"/>
  <c r="I9" i="21"/>
  <c r="AP9" i="21" s="1"/>
  <c r="I10" i="21"/>
  <c r="AP10" i="21" s="1"/>
  <c r="I18" i="21"/>
  <c r="AP18" i="21" s="1"/>
  <c r="I31" i="21"/>
  <c r="AP31" i="21" s="1"/>
  <c r="I11" i="21"/>
  <c r="AP11" i="21" s="1"/>
  <c r="I32" i="21"/>
  <c r="AP32" i="21" s="1"/>
  <c r="I12" i="21"/>
  <c r="AP12" i="21" s="1"/>
  <c r="I19" i="21"/>
  <c r="AP19" i="21" s="1"/>
  <c r="I21" i="21"/>
  <c r="AP21" i="21" s="1"/>
  <c r="I33" i="21"/>
  <c r="AP33" i="21" s="1"/>
  <c r="I74" i="16"/>
  <c r="AP74" i="16" s="1"/>
  <c r="I39" i="16"/>
  <c r="AP39" i="16" s="1"/>
  <c r="I70" i="16"/>
  <c r="AP70" i="16" s="1"/>
  <c r="I71" i="16"/>
  <c r="AP71" i="16" s="1"/>
  <c r="I72" i="16"/>
  <c r="AP72" i="16" s="1"/>
  <c r="I41" i="16"/>
  <c r="AP41" i="16" s="1"/>
  <c r="I40" i="16"/>
  <c r="AP40" i="16" s="1"/>
  <c r="I69" i="16"/>
  <c r="AP69" i="16" s="1"/>
  <c r="I68" i="16"/>
  <c r="AP68" i="16" s="1"/>
  <c r="I36" i="16"/>
  <c r="AP36" i="16" s="1"/>
  <c r="I26" i="16"/>
  <c r="AP26" i="16" s="1"/>
  <c r="I29" i="16"/>
  <c r="AP29" i="16" s="1"/>
  <c r="I65" i="16"/>
  <c r="AP65" i="16" s="1"/>
  <c r="I35" i="16"/>
  <c r="AP35" i="16" s="1"/>
  <c r="I28" i="16"/>
  <c r="AP28" i="16" s="1"/>
  <c r="I60" i="16"/>
  <c r="AP60" i="16" s="1"/>
  <c r="I27" i="16"/>
  <c r="AP27" i="16" s="1"/>
  <c r="I24" i="16"/>
  <c r="AP24" i="16" s="1"/>
  <c r="I37" i="16"/>
  <c r="AP37" i="16" s="1"/>
  <c r="I9" i="16"/>
  <c r="I7" i="16"/>
  <c r="I8" i="16"/>
  <c r="I4" i="16"/>
  <c r="I10" i="16"/>
  <c r="I13" i="16"/>
  <c r="I12" i="16"/>
  <c r="I18" i="16"/>
  <c r="I14" i="16"/>
  <c r="I11" i="16"/>
  <c r="I30" i="16"/>
  <c r="I17" i="16"/>
  <c r="I33" i="16"/>
  <c r="I38" i="16"/>
  <c r="I25" i="16"/>
  <c r="I20" i="16"/>
  <c r="I21" i="16"/>
  <c r="I19" i="16"/>
  <c r="I15" i="16"/>
  <c r="I31" i="16"/>
  <c r="I49" i="16"/>
  <c r="I66" i="16"/>
  <c r="I32" i="16"/>
  <c r="I64" i="16"/>
  <c r="I34" i="16"/>
  <c r="AP34" i="16" s="1"/>
  <c r="I22" i="16"/>
  <c r="AP22" i="16" s="1"/>
  <c r="I16" i="16"/>
  <c r="AP16" i="16" s="1"/>
  <c r="I51" i="16"/>
  <c r="AP51" i="16" s="1"/>
  <c r="I23" i="16"/>
  <c r="I6" i="16"/>
  <c r="I5" i="16"/>
  <c r="P5" i="40" l="1"/>
  <c r="P4" i="40"/>
  <c r="P4" i="39"/>
  <c r="X4" i="37" l="1"/>
  <c r="P4" i="37"/>
  <c r="M21" i="16" l="1"/>
  <c r="AP21" i="16" s="1"/>
  <c r="T7" i="34" l="1"/>
  <c r="L7" i="34"/>
  <c r="Y6" i="22"/>
  <c r="Y8" i="22"/>
  <c r="Y9" i="22"/>
  <c r="Y4" i="22"/>
  <c r="U6" i="22"/>
  <c r="U8" i="22"/>
  <c r="U15" i="22"/>
  <c r="U9" i="22"/>
  <c r="U4" i="22"/>
  <c r="M6" i="22"/>
  <c r="M8" i="22"/>
  <c r="M15" i="22"/>
  <c r="M20" i="22"/>
  <c r="AP20" i="22" s="1"/>
  <c r="M10" i="22"/>
  <c r="AP10" i="22" s="1"/>
  <c r="M4" i="22"/>
  <c r="Y26" i="21"/>
  <c r="Y6" i="21"/>
  <c r="Y27" i="21"/>
  <c r="Y16" i="21"/>
  <c r="Y8" i="21"/>
  <c r="Y29" i="21"/>
  <c r="Y38" i="21"/>
  <c r="AP38" i="21" s="1"/>
  <c r="Y25" i="21"/>
  <c r="U27" i="21"/>
  <c r="U16" i="21"/>
  <c r="U29" i="21"/>
  <c r="U37" i="21"/>
  <c r="AP37" i="21" s="1"/>
  <c r="U25" i="21"/>
  <c r="M26" i="21"/>
  <c r="M6" i="21"/>
  <c r="M27" i="21"/>
  <c r="M16" i="21"/>
  <c r="AP16" i="21" s="1"/>
  <c r="M8" i="21"/>
  <c r="M29" i="21"/>
  <c r="AP29" i="21" s="1"/>
  <c r="M28" i="21"/>
  <c r="AP28" i="21" s="1"/>
  <c r="M15" i="21"/>
  <c r="AP15" i="21" s="1"/>
  <c r="M39" i="21"/>
  <c r="AP39" i="21" s="1"/>
  <c r="M40" i="21"/>
  <c r="AP40" i="21" s="1"/>
  <c r="M25" i="21"/>
  <c r="Y6" i="16"/>
  <c r="Y23" i="16"/>
  <c r="Y44" i="16"/>
  <c r="Y45" i="16"/>
  <c r="Y9" i="16"/>
  <c r="Y7" i="16"/>
  <c r="Y46" i="16"/>
  <c r="Y47" i="16"/>
  <c r="Y8" i="16"/>
  <c r="Y48" i="16"/>
  <c r="Y53" i="16"/>
  <c r="Y10" i="16"/>
  <c r="Y13" i="16"/>
  <c r="Y12" i="16"/>
  <c r="Y18" i="16"/>
  <c r="Y59" i="16"/>
  <c r="Y14" i="16"/>
  <c r="Y42" i="16"/>
  <c r="Y11" i="16"/>
  <c r="Y30" i="16"/>
  <c r="Y17" i="16"/>
  <c r="Y5" i="16"/>
  <c r="Q6" i="16"/>
  <c r="Q23" i="16"/>
  <c r="Q44" i="16"/>
  <c r="Q45" i="16"/>
  <c r="Q9" i="16"/>
  <c r="Q7" i="16"/>
  <c r="Q46" i="16"/>
  <c r="Q47" i="16"/>
  <c r="Q48" i="16"/>
  <c r="Q53" i="16"/>
  <c r="Q4" i="16"/>
  <c r="Q10" i="16"/>
  <c r="Q13" i="16"/>
  <c r="Q12" i="16"/>
  <c r="Q18" i="16"/>
  <c r="Q59" i="16"/>
  <c r="Q14" i="16"/>
  <c r="Q42" i="16"/>
  <c r="Q50" i="16"/>
  <c r="Q11" i="16"/>
  <c r="Q30" i="16"/>
  <c r="Q67" i="16"/>
  <c r="Q38" i="16"/>
  <c r="Q75" i="16"/>
  <c r="Q77" i="16"/>
  <c r="Q78" i="16"/>
  <c r="AP78" i="16" s="1"/>
  <c r="Q31" i="16"/>
  <c r="AP31" i="16" s="1"/>
  <c r="Q79" i="16"/>
  <c r="AP79" i="16" s="1"/>
  <c r="Q80" i="16"/>
  <c r="AP80" i="16" s="1"/>
  <c r="Q81" i="16"/>
  <c r="AP81" i="16" s="1"/>
  <c r="Q49" i="16"/>
  <c r="AP49" i="16" s="1"/>
  <c r="Q32" i="16"/>
  <c r="AP32" i="16" s="1"/>
  <c r="Q83" i="16"/>
  <c r="AP83" i="16" s="1"/>
  <c r="Q84" i="16"/>
  <c r="AP84" i="16" s="1"/>
  <c r="Q64" i="16"/>
  <c r="AP64" i="16" s="1"/>
  <c r="Q85" i="16"/>
  <c r="AP85" i="16" s="1"/>
  <c r="Q5" i="16"/>
  <c r="M6" i="16"/>
  <c r="M23" i="16"/>
  <c r="M44" i="16"/>
  <c r="M45" i="16"/>
  <c r="M9" i="16"/>
  <c r="M7" i="16"/>
  <c r="M46" i="16"/>
  <c r="M47" i="16"/>
  <c r="M8" i="16"/>
  <c r="M48" i="16"/>
  <c r="M53" i="16"/>
  <c r="M4" i="16"/>
  <c r="M10" i="16"/>
  <c r="M13" i="16"/>
  <c r="M12" i="16"/>
  <c r="M18" i="16"/>
  <c r="M59" i="16"/>
  <c r="M14" i="16"/>
  <c r="M42" i="16"/>
  <c r="M50" i="16"/>
  <c r="M11" i="16"/>
  <c r="M30" i="16"/>
  <c r="M17" i="16"/>
  <c r="AP17" i="16" s="1"/>
  <c r="M67" i="16"/>
  <c r="M73" i="16"/>
  <c r="M33" i="16"/>
  <c r="M25" i="16"/>
  <c r="AP25" i="16" s="1"/>
  <c r="M20" i="16"/>
  <c r="AP20" i="16" s="1"/>
  <c r="M19" i="16"/>
  <c r="AP19" i="16" s="1"/>
  <c r="M15" i="16"/>
  <c r="AP15" i="16" s="1"/>
  <c r="M43" i="16"/>
  <c r="AP43" i="16" s="1"/>
  <c r="M76" i="16"/>
  <c r="AP76" i="16" s="1"/>
  <c r="M5" i="16"/>
  <c r="AP15" i="22" l="1"/>
  <c r="AP8" i="22"/>
  <c r="L4" i="37"/>
  <c r="P7" i="34" l="1"/>
  <c r="Q6" i="22"/>
  <c r="AP6" i="22" s="1"/>
  <c r="Q9" i="22"/>
  <c r="AP9" i="22" s="1"/>
  <c r="Q4" i="22"/>
  <c r="AP4" i="22" s="1"/>
  <c r="Q26" i="21"/>
  <c r="AP26" i="21" s="1"/>
  <c r="Q6" i="21"/>
  <c r="AP6" i="21" s="1"/>
  <c r="Q27" i="21"/>
  <c r="AP27" i="21" s="1"/>
  <c r="Q8" i="21"/>
  <c r="AP8" i="21" s="1"/>
  <c r="Q41" i="21"/>
  <c r="AP41" i="21" s="1"/>
  <c r="Q42" i="21"/>
  <c r="AP42" i="21" s="1"/>
  <c r="Q25" i="21"/>
  <c r="AP25" i="21" s="1"/>
  <c r="U6" i="16"/>
  <c r="AP6" i="16" s="1"/>
  <c r="U23" i="16"/>
  <c r="AP23" i="16" s="1"/>
  <c r="U44" i="16"/>
  <c r="AP44" i="16" s="1"/>
  <c r="U4" i="16"/>
  <c r="AP4" i="16" s="1"/>
  <c r="U45" i="16"/>
  <c r="AP45" i="16" s="1"/>
  <c r="U9" i="16"/>
  <c r="AP9" i="16" s="1"/>
  <c r="U7" i="16"/>
  <c r="AP7" i="16" s="1"/>
  <c r="U46" i="16"/>
  <c r="AP46" i="16" s="1"/>
  <c r="U47" i="16"/>
  <c r="AP47" i="16" s="1"/>
  <c r="U8" i="16"/>
  <c r="AP8" i="16" s="1"/>
  <c r="U48" i="16"/>
  <c r="AP48" i="16" s="1"/>
  <c r="U50" i="16"/>
  <c r="AP50" i="16" s="1"/>
  <c r="U53" i="16"/>
  <c r="AP53" i="16" s="1"/>
  <c r="U12" i="16"/>
  <c r="AP12" i="16" s="1"/>
  <c r="U10" i="16"/>
  <c r="AP10" i="16" s="1"/>
  <c r="U13" i="16"/>
  <c r="AP13" i="16" s="1"/>
  <c r="U14" i="16"/>
  <c r="AP14" i="16" s="1"/>
  <c r="U18" i="16"/>
  <c r="AP18" i="16" s="1"/>
  <c r="U59" i="16"/>
  <c r="AP59" i="16" s="1"/>
  <c r="U42" i="16"/>
  <c r="AP42" i="16" s="1"/>
  <c r="U11" i="16"/>
  <c r="AP11" i="16" s="1"/>
  <c r="U30" i="16"/>
  <c r="AP30" i="16" s="1"/>
  <c r="U67" i="16"/>
  <c r="AP67" i="16" s="1"/>
  <c r="U73" i="16"/>
  <c r="AP73" i="16" s="1"/>
  <c r="U33" i="16"/>
  <c r="AP33" i="16" s="1"/>
  <c r="U38" i="16"/>
  <c r="AP38" i="16" s="1"/>
  <c r="U75" i="16"/>
  <c r="AP75" i="16" s="1"/>
  <c r="U77" i="16"/>
  <c r="AP77" i="16" s="1"/>
  <c r="U66" i="16"/>
  <c r="AP66" i="16" s="1"/>
  <c r="U82" i="16"/>
  <c r="AP82" i="16" s="1"/>
  <c r="U5" i="16"/>
  <c r="AP5" i="16" s="1"/>
</calcChain>
</file>

<file path=xl/comments1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- 7 WEEKS
T=1</t>
        </r>
      </text>
    </comment>
    <comment ref="J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- 46 WEEKS
T=0.5</t>
        </r>
      </text>
    </comment>
    <comment ref="N2" authorId="0" shapeId="0">
      <text>
        <r>
          <rPr>
            <b/>
            <sz val="14"/>
            <color indexed="81"/>
            <rFont val="Tahoma"/>
            <family val="2"/>
          </rPr>
          <t>TIME - 75 WEEKS
T=0.25</t>
        </r>
      </text>
    </comment>
    <comment ref="R2" authorId="0" shapeId="0">
      <text>
        <r>
          <rPr>
            <b/>
            <sz val="14"/>
            <color indexed="81"/>
            <rFont val="Tahoma"/>
            <family val="2"/>
          </rPr>
          <t>TIME - 64 WEEKS
T=0.25</t>
        </r>
      </text>
    </comment>
    <comment ref="V2" authorId="0" shapeId="0">
      <text>
        <r>
          <rPr>
            <b/>
            <sz val="14"/>
            <color indexed="81"/>
            <rFont val="Tahoma"/>
            <family val="2"/>
          </rPr>
          <t>TIME - 50 WEEKS
T=0.5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- 49 WEEKS
T=0.5</t>
        </r>
      </text>
    </comment>
    <comment ref="AD2" authorId="0" shapeId="0">
      <text>
        <r>
          <rPr>
            <b/>
            <sz val="14"/>
            <color indexed="81"/>
            <rFont val="Tahoma"/>
            <family val="2"/>
          </rPr>
          <t>TIME - 04 WEEKS
T=1</t>
        </r>
      </text>
    </comment>
    <comment ref="AH2" authorId="0" shapeId="0">
      <text>
        <r>
          <rPr>
            <b/>
            <sz val="14"/>
            <color indexed="81"/>
            <rFont val="Tahoma"/>
            <family val="2"/>
          </rPr>
          <t>TIME - 04 WEEKS
T=1</t>
        </r>
      </text>
    </comment>
    <comment ref="AL2" authorId="0" shapeId="0">
      <text>
        <r>
          <rPr>
            <b/>
            <sz val="14"/>
            <color indexed="81"/>
            <rFont val="Tahoma"/>
            <family val="2"/>
          </rPr>
          <t>TIME - 04 WEEKS
T=1</t>
        </r>
      </text>
    </comment>
    <comment ref="AM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K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INT EVENT - 2024 INT CADET CLASS WORLD CHAMP</t>
        </r>
      </text>
    </comment>
    <comment ref="AM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M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INT EVENT - 2024 INT CADET CLASS WORLD CHAMP</t>
        </r>
      </text>
    </comment>
    <comment ref="AM1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M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M2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M2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- 7 WEEKS
T=1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- 46 WEEKS
T=0.5</t>
        </r>
      </text>
    </comment>
    <comment ref="N2" authorId="0" shapeId="0">
      <text>
        <r>
          <rPr>
            <b/>
            <sz val="14"/>
            <color indexed="81"/>
            <rFont val="Tahoma"/>
            <family val="2"/>
          </rPr>
          <t>TIME SINCE - 64 WeekS
T=0.25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R2" authorId="0" shapeId="0">
      <text>
        <r>
          <rPr>
            <b/>
            <sz val="14"/>
            <color indexed="81"/>
            <rFont val="Tahoma"/>
            <family val="2"/>
          </rPr>
          <t>TIME SINCE - 51 WeekS
T=0.5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V2" authorId="0" shapeId="0">
      <text>
        <r>
          <rPr>
            <b/>
            <sz val="14"/>
            <color indexed="81"/>
            <rFont val="Tahoma"/>
            <family val="2"/>
          </rPr>
          <t>TIME SINCE - 50 WeekS
T=0.5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SINCE - 49 WeekS
T=0.5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AD2" authorId="0" shapeId="0">
      <text>
        <r>
          <rPr>
            <b/>
            <sz val="14"/>
            <color indexed="81"/>
            <rFont val="Tahoma"/>
            <family val="2"/>
          </rPr>
          <t>TIME - 04 WEEKS
T=1</t>
        </r>
      </text>
    </comment>
    <comment ref="AH2" authorId="0" shapeId="0">
      <text>
        <r>
          <rPr>
            <b/>
            <sz val="14"/>
            <color indexed="81"/>
            <rFont val="Tahoma"/>
            <family val="2"/>
          </rPr>
          <t>TIME - 04 WEEKS
T=1</t>
        </r>
      </text>
    </comment>
    <comment ref="AL2" authorId="0" shapeId="0">
      <text>
        <r>
          <rPr>
            <b/>
            <sz val="14"/>
            <color indexed="81"/>
            <rFont val="Tahoma"/>
            <family val="2"/>
          </rPr>
          <t>TIME - 04 WEEKS
T=1</t>
        </r>
      </text>
    </comment>
    <comment ref="AM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M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M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M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M1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- 7 WEEKS
T=1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-46 WEEKS
T=0.5</t>
        </r>
      </text>
    </comment>
    <comment ref="N2" authorId="0" shapeId="0">
      <text>
        <r>
          <rPr>
            <b/>
            <sz val="14"/>
            <color indexed="81"/>
            <rFont val="Tahoma"/>
            <family val="2"/>
          </rPr>
          <t>TIME SINCE - 64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2" authorId="0" shapeId="0">
      <text>
        <r>
          <rPr>
            <b/>
            <sz val="14"/>
            <color indexed="81"/>
            <rFont val="Tahoma"/>
            <family val="2"/>
          </rPr>
          <t>TIME SINCE - 51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" authorId="0" shapeId="0">
      <text>
        <r>
          <rPr>
            <b/>
            <sz val="14"/>
            <color indexed="81"/>
            <rFont val="Tahoma"/>
            <family val="2"/>
          </rPr>
          <t>TIME SINCE - 50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SINCE - 49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" authorId="0" shapeId="0">
      <text>
        <r>
          <rPr>
            <b/>
            <sz val="14"/>
            <color indexed="81"/>
            <rFont val="Tahoma"/>
            <family val="2"/>
          </rPr>
          <t>TIME - 04 WEEKS
T=1</t>
        </r>
      </text>
    </comment>
    <comment ref="AH2" authorId="0" shapeId="0">
      <text>
        <r>
          <rPr>
            <b/>
            <sz val="14"/>
            <color indexed="81"/>
            <rFont val="Tahoma"/>
            <family val="2"/>
          </rPr>
          <t>TIME - 04 WEEKS
T=1</t>
        </r>
      </text>
    </comment>
    <comment ref="AL2" authorId="0" shapeId="0">
      <text>
        <r>
          <rPr>
            <b/>
            <sz val="14"/>
            <color indexed="81"/>
            <rFont val="Tahoma"/>
            <family val="2"/>
          </rPr>
          <t>TIME - 04 WEEKS
T=1</t>
        </r>
      </text>
    </comment>
    <comment ref="S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INT PARTICIPATION AT PORUTGA. FOR ILCA 4 WC</t>
        </r>
      </text>
    </comment>
    <comment ref="AM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M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M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M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- 7 WEEKS
T=1</t>
        </r>
      </text>
    </comment>
    <comment ref="I2" authorId="0" shapeId="0">
      <text>
        <r>
          <rPr>
            <b/>
            <sz val="14"/>
            <color indexed="81"/>
            <rFont val="Tahoma"/>
            <family val="2"/>
          </rPr>
          <t>TIME SINCE = 46 WEEKS
T=0.5</t>
        </r>
      </text>
    </comment>
    <comment ref="M2" authorId="0" shapeId="0">
      <text>
        <r>
          <rPr>
            <b/>
            <sz val="16"/>
            <color indexed="81"/>
            <rFont val="Tahoma"/>
            <family val="2"/>
          </rPr>
          <t>TIME SINCE = 64  WEEKS
T=0.25</t>
        </r>
      </text>
    </comment>
    <comment ref="Q2" authorId="0" shapeId="0">
      <text>
        <r>
          <rPr>
            <b/>
            <sz val="16"/>
            <color indexed="81"/>
            <rFont val="Tahoma"/>
            <family val="2"/>
          </rPr>
          <t>TIME SINCE = 50  WEEKS
T=0.5</t>
        </r>
      </text>
    </comment>
    <comment ref="U2" authorId="0" shapeId="0">
      <text>
        <r>
          <rPr>
            <b/>
            <sz val="16"/>
            <color indexed="81"/>
            <rFont val="Tahoma"/>
            <family val="2"/>
          </rPr>
          <t>TIME SINCE = 49  WEEKS
T=0.5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- 04 WEEKS
T=1</t>
        </r>
      </text>
    </comment>
    <comment ref="AC2" authorId="0" shapeId="0">
      <text>
        <r>
          <rPr>
            <b/>
            <sz val="14"/>
            <color indexed="81"/>
            <rFont val="Tahoma"/>
            <family val="2"/>
          </rPr>
          <t>TIME - 04 WEEKS
T=1</t>
        </r>
      </text>
    </comment>
    <comment ref="AG2" authorId="0" shapeId="0">
      <text>
        <r>
          <rPr>
            <b/>
            <sz val="14"/>
            <color indexed="81"/>
            <rFont val="Tahoma"/>
            <family val="2"/>
          </rPr>
          <t>TIME - 04 WEEKS
T=1</t>
        </r>
      </text>
    </comment>
    <comment ref="AH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- 7 WEEKS
T=1</t>
        </r>
      </text>
    </comment>
    <comment ref="I2" authorId="0" shapeId="0">
      <text>
        <r>
          <rPr>
            <b/>
            <sz val="14"/>
            <color indexed="81"/>
            <rFont val="Tahoma"/>
            <family val="2"/>
          </rPr>
          <t>TIME - 04 WEEKS
T=1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- 04 WEEKS
T=1</t>
        </r>
      </text>
    </comment>
    <comment ref="N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- 7 WEEKS
T=1</t>
        </r>
      </text>
    </comment>
    <comment ref="I2" authorId="0" shapeId="0">
      <text>
        <r>
          <rPr>
            <b/>
            <sz val="16"/>
            <color indexed="81"/>
            <rFont val="Tahoma"/>
            <family val="2"/>
          </rPr>
          <t>TIME SINCE = 64  WEEKS
T=0.25</t>
        </r>
      </text>
    </comment>
    <comment ref="M2" authorId="0" shapeId="0">
      <text>
        <r>
          <rPr>
            <b/>
            <sz val="16"/>
            <color indexed="81"/>
            <rFont val="Tahoma"/>
            <family val="2"/>
          </rPr>
          <t>TIME SINCE = 50  WEEKS
T=0.5</t>
        </r>
      </text>
    </comment>
    <comment ref="Q2" authorId="0" shapeId="0">
      <text>
        <r>
          <rPr>
            <b/>
            <sz val="16"/>
            <color indexed="81"/>
            <rFont val="Tahoma"/>
            <family val="2"/>
          </rPr>
          <t>TIME SINCE = 49  WEEKS
T=0.5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- 04 WEEKS
T=1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- 04 WEEKS
T=1</t>
        </r>
      </text>
    </comment>
    <comment ref="AC2" authorId="0" shapeId="0">
      <text>
        <r>
          <rPr>
            <b/>
            <sz val="14"/>
            <color indexed="81"/>
            <rFont val="Tahoma"/>
            <family val="2"/>
          </rPr>
          <t>TIME - 04 WEEKS
T=1</t>
        </r>
      </text>
    </comment>
    <comment ref="AD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D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- 7 WEEKS
T=1</t>
        </r>
      </text>
    </comment>
    <comment ref="I2" authorId="0" shapeId="0">
      <text>
        <r>
          <rPr>
            <b/>
            <sz val="14"/>
            <color indexed="81"/>
            <rFont val="Tahoma"/>
            <family val="2"/>
          </rPr>
          <t>TIME SINCE = 46 WEEKS
T=0.5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= 13 WEEKS
T=1</t>
        </r>
      </text>
    </comment>
    <comment ref="Q2" authorId="0" shapeId="0">
      <text>
        <r>
          <rPr>
            <b/>
            <sz val="14"/>
            <color indexed="81"/>
            <rFont val="Tahoma"/>
            <family val="2"/>
          </rPr>
          <t>TIME SINCE = 9 WEEKS
T=1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= 9 WEEKS
T=1</t>
        </r>
      </text>
    </comment>
    <comment ref="V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- 7 WEEKS
T=1</t>
        </r>
      </text>
    </comment>
    <comment ref="I2" authorId="0" shapeId="0">
      <text>
        <r>
          <rPr>
            <b/>
            <sz val="14"/>
            <color indexed="81"/>
            <rFont val="Tahoma"/>
            <family val="2"/>
          </rPr>
          <t>TIME SINCE = 09 WEEKS
T=1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= 09 WEEKS
T=1</t>
        </r>
      </text>
    </comment>
    <comment ref="N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N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- 7 WEEKS
T=1</t>
        </r>
      </text>
    </comment>
    <comment ref="I2" authorId="0" shapeId="0">
      <text>
        <r>
          <rPr>
            <b/>
            <sz val="14"/>
            <color indexed="81"/>
            <rFont val="Tahoma"/>
            <family val="2"/>
          </rPr>
          <t>TIME SINCE = 09 WEEKS
T=1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= 09 WEEKS
T=1</t>
        </r>
      </text>
    </comment>
  </commentList>
</comments>
</file>

<file path=xl/comments10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- 7 WEEKS
T=1</t>
        </r>
      </text>
    </comment>
    <comment ref="I2" authorId="0" shapeId="0">
      <text>
        <r>
          <rPr>
            <b/>
            <sz val="14"/>
            <color indexed="81"/>
            <rFont val="Tahoma"/>
            <family val="2"/>
          </rPr>
          <t>TIME SINCE = 09 WEEKS
T=1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= 09 WEEKS
T=1</t>
        </r>
      </text>
    </comment>
  </commentList>
</comments>
</file>

<file path=xl/comments1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- 7 WEEKS
T=1</t>
        </r>
      </text>
    </comment>
  </commentList>
</comments>
</file>

<file path=xl/comments12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- 7 WEEKS
T=1</t>
        </r>
      </text>
    </comment>
    <comment ref="I2" authorId="0" shapeId="0">
      <text>
        <r>
          <rPr>
            <b/>
            <sz val="14"/>
            <color indexed="81"/>
            <rFont val="Tahoma"/>
            <family val="2"/>
          </rPr>
          <t>TIME SINCE = 9 WEEKS
T=1</t>
        </r>
      </text>
    </comment>
  </commentList>
</comments>
</file>

<file path=xl/sharedStrings.xml><?xml version="1.0" encoding="utf-8"?>
<sst xmlns="http://schemas.openxmlformats.org/spreadsheetml/2006/main" count="1913" uniqueCount="420">
  <si>
    <t>S.No.</t>
  </si>
  <si>
    <t>Name</t>
  </si>
  <si>
    <t>DOB</t>
  </si>
  <si>
    <t>OPTIMIST</t>
  </si>
  <si>
    <t>Sl.no</t>
  </si>
  <si>
    <t>Gender</t>
  </si>
  <si>
    <t>M</t>
  </si>
  <si>
    <t>27.09.2008</t>
  </si>
  <si>
    <t>F</t>
  </si>
  <si>
    <t>EKLAVYA BATHAM</t>
  </si>
  <si>
    <t>KRISHNA DIWAKAR</t>
  </si>
  <si>
    <t>15.08.2010</t>
  </si>
  <si>
    <t>06.05.2009</t>
  </si>
  <si>
    <t>13.05.2008</t>
  </si>
  <si>
    <t>04.02.2008</t>
  </si>
  <si>
    <t>17.04.2008</t>
  </si>
  <si>
    <t>29.07.2008</t>
  </si>
  <si>
    <t>M JEEVAN KUMAR</t>
  </si>
  <si>
    <t>NP</t>
  </si>
  <si>
    <t>15.01.2010</t>
  </si>
  <si>
    <t xml:space="preserve">Club </t>
  </si>
  <si>
    <t>NSS BHOPAL</t>
  </si>
  <si>
    <t>YCH</t>
  </si>
  <si>
    <t>NBSC</t>
  </si>
  <si>
    <t>TSC</t>
  </si>
  <si>
    <t>CESC</t>
  </si>
  <si>
    <t>RMYC</t>
  </si>
  <si>
    <t>TNSA</t>
  </si>
  <si>
    <t>SSC</t>
  </si>
  <si>
    <t>RBYC</t>
  </si>
  <si>
    <t>INWTC MUMBAI</t>
  </si>
  <si>
    <t>CLUB</t>
  </si>
  <si>
    <t>CLUBS</t>
  </si>
  <si>
    <t>SCORES</t>
  </si>
  <si>
    <t>SCORE</t>
  </si>
  <si>
    <t>BONGUR BUNNY</t>
  </si>
  <si>
    <t>01.01.2010</t>
  </si>
  <si>
    <t>VIVAN KUDALE</t>
  </si>
  <si>
    <t>12.08.2010</t>
  </si>
  <si>
    <t>01.02.2010</t>
  </si>
  <si>
    <t>13.10.2010</t>
  </si>
  <si>
    <t>AARYA RAOTE</t>
  </si>
  <si>
    <t>AASTHA PANDEY</t>
  </si>
  <si>
    <t>21.03.2011</t>
  </si>
  <si>
    <t>ANSHU YADAV</t>
  </si>
  <si>
    <t>17.01.2009</t>
  </si>
  <si>
    <t>07.01.2012</t>
  </si>
  <si>
    <t>ALIA SABREEN FAISAL</t>
  </si>
  <si>
    <t>LAHARI KOMMARAVELLY</t>
  </si>
  <si>
    <t>17.12.2010</t>
  </si>
  <si>
    <t>10.12.2008</t>
  </si>
  <si>
    <t>MAANYA REDDY</t>
  </si>
  <si>
    <t>20.05.2008</t>
  </si>
  <si>
    <t>VANTAVA RAGHURAM</t>
  </si>
  <si>
    <t>02.12.2013</t>
  </si>
  <si>
    <t>420 (MIXED)</t>
  </si>
  <si>
    <t>NO. OF ENTRIES (N)</t>
  </si>
  <si>
    <t>POS. IN REGATTA (P)</t>
  </si>
  <si>
    <t>TIME ADJUSTMENT FACTOR (T)</t>
  </si>
  <si>
    <t>ARJUN S MARATHE</t>
  </si>
  <si>
    <t>AKSHAY KUMAR NARAYANA</t>
  </si>
  <si>
    <t>SAMAIRA CHANDA</t>
  </si>
  <si>
    <t>KRISHNA VENKITACHALAM</t>
  </si>
  <si>
    <t>AYUSH DIPAK NIKAM</t>
  </si>
  <si>
    <t>FREYANA DRIVER</t>
  </si>
  <si>
    <t>RIZWAN MOHD</t>
  </si>
  <si>
    <t>28.02.2011</t>
  </si>
  <si>
    <t>10.04.2010</t>
  </si>
  <si>
    <t>10.09.2011</t>
  </si>
  <si>
    <t>30.11.2012</t>
  </si>
  <si>
    <t>15.02.2012</t>
  </si>
  <si>
    <t>18.09.2010</t>
  </si>
  <si>
    <t>16.02.2010</t>
  </si>
  <si>
    <t>06.11.2013</t>
  </si>
  <si>
    <t>10.09.2008</t>
  </si>
  <si>
    <t>RAMAKANT VERMA</t>
  </si>
  <si>
    <t>PREET SIWAL</t>
  </si>
  <si>
    <t xml:space="preserve">MS DANIEL </t>
  </si>
  <si>
    <t>THANUJA KAMESWAR / PEERKATLA GANESH</t>
  </si>
  <si>
    <t>24.07.2007 / 17.03.2007</t>
  </si>
  <si>
    <t>SHREYA KRISHNA LAKSHMINARAYANAN</t>
  </si>
  <si>
    <t>NEW TEAM</t>
  </si>
  <si>
    <t>MANIDEEP PEERKATALA</t>
  </si>
  <si>
    <t>VINOD DANDU</t>
  </si>
  <si>
    <t>CHANDRALEKHA TATTARI</t>
  </si>
  <si>
    <t>KRITHIKA VISHWANATHAN</t>
  </si>
  <si>
    <t>01.06.2011</t>
  </si>
  <si>
    <t>17.03.2010</t>
  </si>
  <si>
    <t>21.02.2010</t>
  </si>
  <si>
    <t>SHIVANSH PANDYA</t>
  </si>
  <si>
    <t>31.03.2011</t>
  </si>
  <si>
    <t>ILCA 4 (BOYS)</t>
  </si>
  <si>
    <t>ILCA4(GIRLS)</t>
  </si>
  <si>
    <t>Not Eligible to represent India view Foreign passport</t>
  </si>
  <si>
    <t>REMARKS</t>
  </si>
  <si>
    <t>NATIONALS SCORE+ BEST TWO (OUT OF REST)</t>
  </si>
  <si>
    <t>Nationals Score+ Best Two (out of REST)</t>
  </si>
  <si>
    <t xml:space="preserve">Nationals Score + Best two (out of REST) </t>
  </si>
  <si>
    <t>TSA</t>
  </si>
  <si>
    <t>VASU CHANDRAWANSHI</t>
  </si>
  <si>
    <t>04.11.2012</t>
  </si>
  <si>
    <t>MAHI VERMA</t>
  </si>
  <si>
    <t>RAJVEER YADAV</t>
  </si>
  <si>
    <t>11.01.2012</t>
  </si>
  <si>
    <t>BHANUCHANDER MUTA</t>
  </si>
  <si>
    <t>15.09.2010</t>
  </si>
  <si>
    <t>HRIDAY JOSHI</t>
  </si>
  <si>
    <t>10.09.2010</t>
  </si>
  <si>
    <t>DHOKI SATHWIK</t>
  </si>
  <si>
    <t>RAVI NAYAK PALTHYA</t>
  </si>
  <si>
    <t>24.03.2011</t>
  </si>
  <si>
    <t>TELUGU KARTHIK</t>
  </si>
  <si>
    <t>30.09.2010</t>
  </si>
  <si>
    <t>BADRINATH NIRUDU</t>
  </si>
  <si>
    <t>29.08.2011</t>
  </si>
  <si>
    <t>VISHNU ADIRALA</t>
  </si>
  <si>
    <t>25.07.2011</t>
  </si>
  <si>
    <t>KATYAYANI KAUSHIK</t>
  </si>
  <si>
    <t>06.04.2010</t>
  </si>
  <si>
    <t>SARTHAK SUDHIR NALWADE</t>
  </si>
  <si>
    <t>09.06.2011</t>
  </si>
  <si>
    <t>JAGRAV KUMAR</t>
  </si>
  <si>
    <t>02.01.2011</t>
  </si>
  <si>
    <t>ZAYAAN ZULFIKAR MANDASORWALA</t>
  </si>
  <si>
    <t>20.03.2012</t>
  </si>
  <si>
    <t>MADHAVI ARJUN</t>
  </si>
  <si>
    <t>RMSC</t>
  </si>
  <si>
    <t>22.06.2011</t>
  </si>
  <si>
    <t>SAMAIRA TANDON</t>
  </si>
  <si>
    <t>04.06.2013</t>
  </si>
  <si>
    <t>LAKSHYA C</t>
  </si>
  <si>
    <t>26.08.2013</t>
  </si>
  <si>
    <t>MEENAKSHI TRIVEDI</t>
  </si>
  <si>
    <t>18.02.2012</t>
  </si>
  <si>
    <t>AMYA KUMAR</t>
  </si>
  <si>
    <t>22.07.2012</t>
  </si>
  <si>
    <t>SAIL INDIA 2024, MUMBAI (12-20 JAN 24)</t>
  </si>
  <si>
    <t>2ND YAI NORTH EAST REGATTA 24, SHILLONG (01-06 APR 24)</t>
  </si>
  <si>
    <t>BONNELLU RAVI KUMAR</t>
  </si>
  <si>
    <t>GARVIT KUMAR</t>
  </si>
  <si>
    <t>INWTC VZG</t>
  </si>
  <si>
    <t>PRIYANSHU GUPTA</t>
  </si>
  <si>
    <t>16.03.2011</t>
  </si>
  <si>
    <t>15.04.2011</t>
  </si>
  <si>
    <t>20.11.2012</t>
  </si>
  <si>
    <t>AJAY GAJJI</t>
  </si>
  <si>
    <t>PARTH SINGH CHOUHAN</t>
  </si>
  <si>
    <t>INWTC (VZG)</t>
  </si>
  <si>
    <t>SHARANYA JADHAV</t>
  </si>
  <si>
    <t>24.02.2008</t>
  </si>
  <si>
    <t>05.03.2008</t>
  </si>
  <si>
    <t>30.07.2008</t>
  </si>
  <si>
    <t>SHUBHAANKAR AGARWAL</t>
  </si>
  <si>
    <t>24.08.2010</t>
  </si>
  <si>
    <t>21.05.2010</t>
  </si>
  <si>
    <t>2ND YAI NORTH EAST REGATTA 2024, SHILLONG (03-07 APR 24)</t>
  </si>
  <si>
    <t>VIKRAM SINGH BHATI / SHIVAM WALMIKI</t>
  </si>
  <si>
    <t>09.04.2008 / 09.08.2011</t>
  </si>
  <si>
    <t>38TH HYD SAILING WEEK 24, HYD (1-7 JUL 24)</t>
  </si>
  <si>
    <t>ANKIT SINGH SISODIYA</t>
  </si>
  <si>
    <t>SWASTIK GAUTAM</t>
  </si>
  <si>
    <t>EMESA</t>
  </si>
  <si>
    <t>08.02.2012</t>
  </si>
  <si>
    <t>20.07.2010</t>
  </si>
  <si>
    <t>ARYAN  KARWAR</t>
  </si>
  <si>
    <t>02.12.2010</t>
  </si>
  <si>
    <t>38TH HYD SAILING WEEK 2024, HYD (01-07 JUL 24)</t>
  </si>
  <si>
    <t xml:space="preserve">SHAGUN JHA </t>
  </si>
  <si>
    <t>10.10.2010</t>
  </si>
  <si>
    <t>4TH SECUNDERABAD CLUB YOUTH REGATTA 2024, HYD (7-12 JUL 24)</t>
  </si>
  <si>
    <t>SAMAR PANCHESHWAR</t>
  </si>
  <si>
    <t>02.01.2013</t>
  </si>
  <si>
    <t>4TH SECUNDERABAD CLUB YOUTH REGATTA 24, HYD (7-12 JUL 24)</t>
  </si>
  <si>
    <t>VIKRAM SINGH BHATI</t>
  </si>
  <si>
    <t>09.04.2008</t>
  </si>
  <si>
    <t>4TH SECUNDERABAD CLUB YOUTH REGATTA 24 (7-12 JUL 24)</t>
  </si>
  <si>
    <t>4TH SECUNDERABAD CLUB YOUTH REGATTA 24, HYD (7-12 JUL)</t>
  </si>
  <si>
    <t>15TH YAI MONSOON REGATTA, HYD (14-20 JUL 24)</t>
  </si>
  <si>
    <t>15TH MONSOON REGATTA, HYD (14-20 JUL 24)</t>
  </si>
  <si>
    <t>HRIETHIK JAISWAL</t>
  </si>
  <si>
    <t>RUBEN NARLEKAR</t>
  </si>
  <si>
    <t>15TH MONSOON REGATTA 24, HYD (14-20 JUL 24)</t>
  </si>
  <si>
    <t>15TH YAI MONSOON REGATTA 24, HYD (14-20 JUL 24)</t>
  </si>
  <si>
    <t>YAI YOUTH NATIONALS 2024, MYSORE (5-10 AUG 24)</t>
  </si>
  <si>
    <t>S VISHAL</t>
  </si>
  <si>
    <t>09.09.2011</t>
  </si>
  <si>
    <t>N NAVEEN</t>
  </si>
  <si>
    <t>05.10.2010</t>
  </si>
  <si>
    <t>SHRINGHARI ROY</t>
  </si>
  <si>
    <t>14.01.2011</t>
  </si>
  <si>
    <t>APARNA CHOUDHARY</t>
  </si>
  <si>
    <t>04.06.2011</t>
  </si>
  <si>
    <t>A RISHITH SAI SRINIVAS</t>
  </si>
  <si>
    <t>30.12.2010</t>
  </si>
  <si>
    <t>VK BHARATH CHANDRA</t>
  </si>
  <si>
    <t>24.07.2010</t>
  </si>
  <si>
    <t>01.11.2008</t>
  </si>
  <si>
    <t>VANSHIKA SIKARWAR</t>
  </si>
  <si>
    <t>18.09.2011</t>
  </si>
  <si>
    <t>YAI YOUTH NATIONAL MYSORE (5-10 AUG 24)</t>
  </si>
  <si>
    <t>TOTAL</t>
  </si>
  <si>
    <t>OVIE NAIR SHAFFI</t>
  </si>
  <si>
    <t>07.01.2009</t>
  </si>
  <si>
    <t>INWTC(MBI)</t>
  </si>
  <si>
    <t>ALL INDIA WINDUSURFING &amp; KITEBOARDING CHAMPIONSHIP GOA (26-30 MAR 25)</t>
  </si>
  <si>
    <t>30.05.2011</t>
  </si>
  <si>
    <t>SAIL GOA 2025 (23-27 APR 25)</t>
  </si>
  <si>
    <t>VINAY V KULABKAR</t>
  </si>
  <si>
    <t>06.01.2009</t>
  </si>
  <si>
    <t>RAZAA AHMED KHAN</t>
  </si>
  <si>
    <t>OYA</t>
  </si>
  <si>
    <t>11.07.2009</t>
  </si>
  <si>
    <t>2(CMPLTD 3 RACES)</t>
  </si>
  <si>
    <t>SAMRIDDHI BATHAM</t>
  </si>
  <si>
    <t>UDAIVEER SINGH JOHAL</t>
  </si>
  <si>
    <t>MG&amp;G AREA</t>
  </si>
  <si>
    <t>MOHIT SANDEEP MHATRE</t>
  </si>
  <si>
    <t>YAM</t>
  </si>
  <si>
    <t>TECHNO 293 U15 BOYS</t>
  </si>
  <si>
    <t>TECHNO 293 U15 GIRLS</t>
  </si>
  <si>
    <t>NAAVYA NIRAV KAKU</t>
  </si>
  <si>
    <t>PRIYANSHI MAYUR PATIL</t>
  </si>
  <si>
    <t>02.07.2013</t>
  </si>
  <si>
    <t>AYN</t>
  </si>
  <si>
    <t>12.09.2013</t>
  </si>
  <si>
    <t>05.04.2012</t>
  </si>
  <si>
    <t>16.12.2011</t>
  </si>
  <si>
    <t>SOHAM YOGESH RAJPUT</t>
  </si>
  <si>
    <t>26.02.2011</t>
  </si>
  <si>
    <t>YAI YOUTH NATIONALS 2025, MARVE (6-10 MAY 25)</t>
  </si>
  <si>
    <t>VIRAT</t>
  </si>
  <si>
    <t>13.01.2016</t>
  </si>
  <si>
    <t>SIDDHI TONDON</t>
  </si>
  <si>
    <t>30.01.2013</t>
  </si>
  <si>
    <t>D AKSHAY KUMAR</t>
  </si>
  <si>
    <t>19.03.2012</t>
  </si>
  <si>
    <t>YUVRAAJ SIROHI</t>
  </si>
  <si>
    <t>23.05.2015</t>
  </si>
  <si>
    <t>BEESUPAKA CHARAN</t>
  </si>
  <si>
    <t>09.07.2011</t>
  </si>
  <si>
    <t>VUTLA NARASIMHA</t>
  </si>
  <si>
    <t>YERRABOINA GNANESHWARI</t>
  </si>
  <si>
    <t>28.12.2011</t>
  </si>
  <si>
    <t>YUVRAJ</t>
  </si>
  <si>
    <t>13.07.2013</t>
  </si>
  <si>
    <t>NILKONDALA MANI</t>
  </si>
  <si>
    <t>31.07.2014</t>
  </si>
  <si>
    <t>KARTIK</t>
  </si>
  <si>
    <t>11.10.2011</t>
  </si>
  <si>
    <t>RISHABH SOUR</t>
  </si>
  <si>
    <t>27.02.2013</t>
  </si>
  <si>
    <t>K KRUTHI</t>
  </si>
  <si>
    <t>24.02.2010</t>
  </si>
  <si>
    <t>INWTC SVP</t>
  </si>
  <si>
    <t>RANVEER SINGH</t>
  </si>
  <si>
    <t>26.07.2012</t>
  </si>
  <si>
    <t>SK RAMEEZA BHANU</t>
  </si>
  <si>
    <t>05.09.2011</t>
  </si>
  <si>
    <t>VINAY</t>
  </si>
  <si>
    <t>16.01.2014</t>
  </si>
  <si>
    <t>SAKSHI</t>
  </si>
  <si>
    <t>02.04.2011</t>
  </si>
  <si>
    <t>A VARUN</t>
  </si>
  <si>
    <t>27.06.2014</t>
  </si>
  <si>
    <t>ALIZA FATIMA</t>
  </si>
  <si>
    <t>13.05.2012</t>
  </si>
  <si>
    <t>VIPASHA SINGH</t>
  </si>
  <si>
    <t>26.01.2015</t>
  </si>
  <si>
    <t>LIKHIT AHIRWAR</t>
  </si>
  <si>
    <t>30.09.2015</t>
  </si>
  <si>
    <t>SANDHYA</t>
  </si>
  <si>
    <t>20.11.2011</t>
  </si>
  <si>
    <t>ANIRUDH ARUN</t>
  </si>
  <si>
    <t>02.02.2012</t>
  </si>
  <si>
    <t>INWTC MBI</t>
  </si>
  <si>
    <t>MANKA SHARMA</t>
  </si>
  <si>
    <t>VEER BATHAM</t>
  </si>
  <si>
    <t>12.06.2014</t>
  </si>
  <si>
    <t>SHUBHAM YADAV</t>
  </si>
  <si>
    <t>01.01.2009</t>
  </si>
  <si>
    <t>P MANIDEEP</t>
  </si>
  <si>
    <t>VIVAN SAGAR KUDALE</t>
  </si>
  <si>
    <t>RAHUL SONAR</t>
  </si>
  <si>
    <t>22.09.2009</t>
  </si>
  <si>
    <t>DHRUVA S MARATHE</t>
  </si>
  <si>
    <t>16.11.2009</t>
  </si>
  <si>
    <t>AGASTYA DAMISETTY</t>
  </si>
  <si>
    <t>26.09.2009</t>
  </si>
  <si>
    <t>GHANSHYAM YADAV</t>
  </si>
  <si>
    <t>19.05.2009</t>
  </si>
  <si>
    <t>SATHWIK DHOKI</t>
  </si>
  <si>
    <t>ARYAMAN TRIVEDI</t>
  </si>
  <si>
    <t>04.12.2009</t>
  </si>
  <si>
    <t>AYAAN PRONIT NATH</t>
  </si>
  <si>
    <t>22.11.2009</t>
  </si>
  <si>
    <t>DIBYAJYOTI PARIDA</t>
  </si>
  <si>
    <t>17.02.2011</t>
  </si>
  <si>
    <t>RAGAV KRISHNAN</t>
  </si>
  <si>
    <t>12.06.2010</t>
  </si>
  <si>
    <t>INDRANEEL ROY</t>
  </si>
  <si>
    <t>MWTC INA</t>
  </si>
  <si>
    <t>SAI MOHANDAS</t>
  </si>
  <si>
    <t>01.09.2009</t>
  </si>
  <si>
    <t>RISHITH SAI SRINIVAS ALAMPUR</t>
  </si>
  <si>
    <t>ARYAN AGARWAL</t>
  </si>
  <si>
    <t>05.06.2011</t>
  </si>
  <si>
    <t>INWTC KOCHI</t>
  </si>
  <si>
    <t>P S HARINANDAN</t>
  </si>
  <si>
    <t>13.02.2011</t>
  </si>
  <si>
    <t>KABIR</t>
  </si>
  <si>
    <t>13.10.2009</t>
  </si>
  <si>
    <t>D MOHIT</t>
  </si>
  <si>
    <t>11.11.2009</t>
  </si>
  <si>
    <t>INWTC GOA</t>
  </si>
  <si>
    <t>DAVID KOSHY GEORGE</t>
  </si>
  <si>
    <t>23.09.2012</t>
  </si>
  <si>
    <t>28(NT CMPLTD 5 RACES)</t>
  </si>
  <si>
    <t>30(NT CMPLTD 5 RACES)</t>
  </si>
  <si>
    <t>YAI YOUTH NATIONAL 2024, MYSORE (05-10 AUG 24)</t>
  </si>
  <si>
    <t>BINDU RATHLAWATH</t>
  </si>
  <si>
    <t>HARSHITA SINGH</t>
  </si>
  <si>
    <t>27.08.2011</t>
  </si>
  <si>
    <t>SAMAIRA ARUN CHANDA</t>
  </si>
  <si>
    <t>SMRITI GURUNG</t>
  </si>
  <si>
    <t>21.02.2009</t>
  </si>
  <si>
    <t>SANSKRITI VADANI</t>
  </si>
  <si>
    <t>07.09.2009</t>
  </si>
  <si>
    <t>BHARTI BALAJI</t>
  </si>
  <si>
    <t>16.11.2012</t>
  </si>
  <si>
    <t>13(NT CMPLTD 05 RACES)</t>
  </si>
  <si>
    <t>THANUJA KAMESHWAR / KATRAVATH SRAVAN</t>
  </si>
  <si>
    <t>24.07.2007/ 01.01.2007</t>
  </si>
  <si>
    <t>DEEKSHITHA K / GANESH PEERKATLA</t>
  </si>
  <si>
    <t>22.01.2009/ 17.03.2007</t>
  </si>
  <si>
    <t>EKLAVYA BATHAM / VANSHIKA SIKARWAR</t>
  </si>
  <si>
    <t>27.09.2008/ 18.09.2011</t>
  </si>
  <si>
    <t>SAMRIDDHI BATHAM / PARTH SINGH CHOUHAN</t>
  </si>
  <si>
    <t>07.01.2012/ 30.07.2008</t>
  </si>
  <si>
    <t>AARTI VERMA / ARYAN HARSHYANA</t>
  </si>
  <si>
    <t>21.08.2009/ 07.06.2008</t>
  </si>
  <si>
    <t>HARSHAVARDHAN YERRA / SAMANWI</t>
  </si>
  <si>
    <t>06.08.2007/ 07.10.2014</t>
  </si>
  <si>
    <t>PAIR BROKEN</t>
  </si>
  <si>
    <t>VAISHNAVI V KAJALE</t>
  </si>
  <si>
    <t>19.09.2013</t>
  </si>
  <si>
    <t>VIHAAN PRAKASH</t>
  </si>
  <si>
    <t>21.05.2013</t>
  </si>
  <si>
    <t>SAI SANTOSH PATIL</t>
  </si>
  <si>
    <t>15.10.2008</t>
  </si>
  <si>
    <t>26.05.2011</t>
  </si>
  <si>
    <t>PRARTHANA BHOI</t>
  </si>
  <si>
    <t>10.04.2009</t>
  </si>
  <si>
    <t>TEJASVI PRAJAPATI</t>
  </si>
  <si>
    <t>03.10.2010</t>
  </si>
  <si>
    <t>THIMITI RASHMITA</t>
  </si>
  <si>
    <t>18.09.2012</t>
  </si>
  <si>
    <t>ASHWIN CHANDRA PANIKER</t>
  </si>
  <si>
    <t>14.10.2008</t>
  </si>
  <si>
    <t>AKASH M TANGAI / KRISHNA DIWAKAR</t>
  </si>
  <si>
    <t>23.06.2009 / 17.04.2008</t>
  </si>
  <si>
    <t>HRIDAY JOSHI / KARROLLA KARTHIK</t>
  </si>
  <si>
    <t>10.09.2010 / 03.11.2007</t>
  </si>
  <si>
    <t>AJAY GAJJI / SATYAM JHA</t>
  </si>
  <si>
    <t>05.03.2008 / 26.05.2007</t>
  </si>
  <si>
    <t>YERROLLU JOHN / GOVARDHAN PALLARA</t>
  </si>
  <si>
    <t>01.01.2007 / 28.10.2009</t>
  </si>
  <si>
    <t>SHAGUN JHA / APARNA CHOUDHARY</t>
  </si>
  <si>
    <t xml:space="preserve">06.05.2009 / 04.06.2011 </t>
  </si>
  <si>
    <t>29ER (GIRLS)</t>
  </si>
  <si>
    <t>29ER (BOYS)</t>
  </si>
  <si>
    <t>TECHNO 293 U17 BOYS</t>
  </si>
  <si>
    <t>3(0 RACE CMPLTD)</t>
  </si>
  <si>
    <t>IQFOIL(YOUTH) GIRLS</t>
  </si>
  <si>
    <t>IQFOIL(YOUTH) BOYS</t>
  </si>
  <si>
    <t xml:space="preserve">TECHNO 293 U17 GIRL </t>
  </si>
  <si>
    <t>3RD YAI NORTH EAST REGATTA 2025 (24-30 MAY 25</t>
  </si>
  <si>
    <t>3RD YAI NORTH EAST REGATTA 2025 (24-30 MAY 25)</t>
  </si>
  <si>
    <t>YUVARAAJH GUPTHA VUTUKURI</t>
  </si>
  <si>
    <t>07.05.2015</t>
  </si>
  <si>
    <t>GUNDEBOINA SINDHU SREE</t>
  </si>
  <si>
    <t>22.02.2012</t>
  </si>
  <si>
    <t>S ASHARAF</t>
  </si>
  <si>
    <t>19.03.2013</t>
  </si>
  <si>
    <t>K LOKESH</t>
  </si>
  <si>
    <t>15.07.2013</t>
  </si>
  <si>
    <t>REHMAN</t>
  </si>
  <si>
    <t>13.10.2011</t>
  </si>
  <si>
    <t>A SAI VANEESHA</t>
  </si>
  <si>
    <t>26.03.2015</t>
  </si>
  <si>
    <t>GOVERDHAN PALLARA/ SUNCHANAKOTA R</t>
  </si>
  <si>
    <t>BINDU RATHLAWATH/ MOHAMMED ABDUL REHEEM</t>
  </si>
  <si>
    <t>HARSHAVARDHAN YERRA / SURAGANI ESWA GOUD</t>
  </si>
  <si>
    <t>16TH YAI MONSOON REGATTA 2025 (09-14 JUN 25)</t>
  </si>
  <si>
    <t>DIYA PATEL</t>
  </si>
  <si>
    <t>30.05.2009</t>
  </si>
  <si>
    <t>16TH YAI MONSOON REGATTA 2025(09-14 Jun 25)</t>
  </si>
  <si>
    <t>16TH YAI MONSOON REGATTA 2025 (09-14 Jun 25)</t>
  </si>
  <si>
    <t>YAI YOUTH &amp; JUNIOR MULTICLASS CHAMPIONSHIP -2025 (20-25 JUN 25)</t>
  </si>
  <si>
    <t>YAI YOUTH &amp; JUNIOR MULTICLASS CHAMPIONSHIP-2025 (20-25 JUN 25)</t>
  </si>
  <si>
    <t>AKASH KUMAR</t>
  </si>
  <si>
    <t>29.10.2011</t>
  </si>
  <si>
    <t>ISHI GUPTA</t>
  </si>
  <si>
    <t>07.12.2010</t>
  </si>
  <si>
    <t>SAKSHI CHHOUNKER</t>
  </si>
  <si>
    <t>ALDRIN ANTONY</t>
  </si>
  <si>
    <t>YAI YOUTH &amp; JUNIOR MULTICLASS CHAMPIONSHIP-25 (20-25 JUN 25)</t>
  </si>
  <si>
    <t>YAI YOUTH &amp; JUNIOR MULTICLASS CHAMPIONSHIP - 25 (20-25 JUN 25)</t>
  </si>
  <si>
    <t>SOMYAJEET RAY</t>
  </si>
  <si>
    <t>RANVEER S SHINDE</t>
  </si>
  <si>
    <t>INWTC VIZG</t>
  </si>
  <si>
    <t>YAI YOUTH &amp; JUNIOR MULTICLASS CHAMPIONSHIP- 25 (20-25 JUN 25)</t>
  </si>
  <si>
    <t>YOUTH &amp; JUNIOR MULTICLASS CHAMPIONSHIP-25 (20-25 JUN 25)</t>
  </si>
  <si>
    <t>YOUTH &amp; JUNIOR MULTICLASS CHAMPIONSHIP -25 (20-25 JUN 25)</t>
  </si>
  <si>
    <t>TULSI PATEL</t>
  </si>
  <si>
    <t>06.08.2007/ 25.10.2011</t>
  </si>
  <si>
    <t>28.10.2009/31.07.2011</t>
  </si>
  <si>
    <t>01.01.2009/16.12.2010</t>
  </si>
  <si>
    <t>28.11.2011</t>
  </si>
  <si>
    <t>17.08.2012</t>
  </si>
  <si>
    <t>YOUTH &amp; JUNIOR MULTICLASS CHAMPIONSHIP-2025 (20-25 JUN 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</si>
</sst>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26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u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indexed="81"/>
      <name val="Tahoma"/>
      <family val="2"/>
    </font>
    <font>
      <b/>
      <sz val="14"/>
      <color indexed="81"/>
      <name val="Tahoma"/>
      <family val="2"/>
    </font>
    <font>
      <sz val="16"/>
      <color indexed="81"/>
      <name val="Tahoma"/>
      <family val="2"/>
    </font>
    <font>
      <b/>
      <sz val="16"/>
      <color indexed="81"/>
      <name val="Tahoma"/>
      <family val="2"/>
    </font>
    <font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u/>
      <sz val="16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</borders>
  <cellStyleXfs count="5">
    <xf numFmtId="0" fontId="0" fillId="0" borderId="0"/>
    <xf numFmtId="164" fontId="17" fillId="0" borderId="0" applyFont="0" applyFill="0" applyBorder="0" applyAlignment="0" applyProtection="0"/>
    <xf numFmtId="0" fontId="17" fillId="10" borderId="0" applyNumberFormat="0" applyBorder="0" applyAlignment="0" applyProtection="0"/>
    <xf numFmtId="0" fontId="24" fillId="0" borderId="9" applyNumberFormat="0" applyFill="0" applyAlignment="0" applyProtection="0"/>
    <xf numFmtId="0" fontId="25" fillId="0" borderId="10" applyNumberFormat="0" applyFill="0" applyAlignment="0" applyProtection="0"/>
  </cellStyleXfs>
  <cellXfs count="170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0" fillId="0" borderId="1" xfId="0" quotePrefix="1" applyFont="1" applyBorder="1" applyAlignment="1">
      <alignment horizontal="center" vertical="center" wrapText="1"/>
    </xf>
    <xf numFmtId="0" fontId="0" fillId="0" borderId="1" xfId="0" applyFont="1" applyBorder="1"/>
    <xf numFmtId="0" fontId="0" fillId="0" borderId="0" xfId="0" applyFont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0" xfId="0" applyFont="1"/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0" fillId="2" borderId="0" xfId="0" applyNumberFormat="1" applyFont="1" applyFill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0" fontId="2" fillId="0" borderId="1" xfId="0" applyFont="1" applyBorder="1" applyAlignment="1">
      <alignment horizontal="left"/>
    </xf>
    <xf numFmtId="1" fontId="0" fillId="0" borderId="1" xfId="0" applyNumberFormat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/>
    </xf>
    <xf numFmtId="0" fontId="0" fillId="0" borderId="0" xfId="0" applyFont="1" applyFill="1" applyBorder="1"/>
    <xf numFmtId="0" fontId="9" fillId="0" borderId="0" xfId="0" applyFont="1"/>
    <xf numFmtId="0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0" fillId="0" borderId="0" xfId="0" applyFont="1" applyAlignment="1">
      <alignment horizontal="left"/>
    </xf>
    <xf numFmtId="1" fontId="0" fillId="3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vertical="center" wrapText="1"/>
    </xf>
    <xf numFmtId="0" fontId="0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7" borderId="0" xfId="0" applyFill="1" applyAlignment="1">
      <alignment vertical="center"/>
    </xf>
    <xf numFmtId="0" fontId="0" fillId="7" borderId="1" xfId="0" applyNumberForma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8" borderId="1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2" fillId="7" borderId="0" xfId="0" applyFont="1" applyFill="1"/>
    <xf numFmtId="0" fontId="2" fillId="3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left"/>
    </xf>
    <xf numFmtId="0" fontId="0" fillId="3" borderId="1" xfId="0" applyFont="1" applyFill="1" applyBorder="1" applyAlignment="1">
      <alignment horizontal="center" vertical="center"/>
    </xf>
    <xf numFmtId="0" fontId="2" fillId="9" borderId="0" xfId="0" applyFont="1" applyFill="1" applyAlignment="1">
      <alignment horizontal="center"/>
    </xf>
    <xf numFmtId="2" fontId="0" fillId="9" borderId="1" xfId="0" applyNumberFormat="1" applyFont="1" applyFill="1" applyBorder="1" applyAlignment="1">
      <alignment horizontal="center" vertical="center"/>
    </xf>
    <xf numFmtId="0" fontId="0" fillId="2" borderId="0" xfId="0" applyFont="1" applyFill="1" applyAlignment="1">
      <alignment horizontal="left"/>
    </xf>
    <xf numFmtId="0" fontId="0" fillId="2" borderId="0" xfId="0" applyFont="1" applyFill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0" fillId="9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2" fontId="0" fillId="2" borderId="1" xfId="0" applyNumberFormat="1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vertical="center" wrapText="1"/>
    </xf>
    <xf numFmtId="0" fontId="0" fillId="9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NumberFormat="1" applyFill="1" applyAlignment="1">
      <alignment horizontal="center" vertical="center"/>
    </xf>
    <xf numFmtId="0" fontId="0" fillId="2" borderId="0" xfId="0" applyFont="1" applyFill="1"/>
    <xf numFmtId="0" fontId="0" fillId="2" borderId="0" xfId="0" applyFont="1" applyFill="1" applyAlignment="1">
      <alignment horizontal="center" vertical="center"/>
    </xf>
    <xf numFmtId="2" fontId="0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2" fontId="0" fillId="2" borderId="3" xfId="0" applyNumberFormat="1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0" fillId="2" borderId="5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0" fontId="0" fillId="0" borderId="5" xfId="0" applyFont="1" applyBorder="1" applyAlignment="1">
      <alignment horizontal="left" vertical="center"/>
    </xf>
    <xf numFmtId="1" fontId="0" fillId="9" borderId="2" xfId="0" applyNumberFormat="1" applyFont="1" applyFill="1" applyBorder="1" applyAlignment="1">
      <alignment horizontal="center" vertical="center"/>
    </xf>
    <xf numFmtId="0" fontId="0" fillId="0" borderId="0" xfId="0" applyFont="1" applyBorder="1"/>
    <xf numFmtId="2" fontId="0" fillId="7" borderId="1" xfId="0" applyNumberFormat="1" applyFont="1" applyFill="1" applyBorder="1" applyAlignment="1">
      <alignment horizontal="center" vertical="center"/>
    </xf>
    <xf numFmtId="0" fontId="23" fillId="3" borderId="0" xfId="0" applyFont="1" applyFill="1" applyAlignment="1">
      <alignment vertical="center"/>
    </xf>
    <xf numFmtId="2" fontId="0" fillId="2" borderId="0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0" fontId="2" fillId="0" borderId="1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0" fillId="3" borderId="1" xfId="0" applyFill="1" applyBorder="1" applyAlignment="1">
      <alignment horizontal="right" vertical="center"/>
    </xf>
    <xf numFmtId="0" fontId="0" fillId="0" borderId="1" xfId="0" applyBorder="1" applyAlignment="1">
      <alignment horizontal="right" vertical="center" wrapText="1"/>
    </xf>
    <xf numFmtId="0" fontId="17" fillId="10" borderId="1" xfId="2" applyBorder="1" applyAlignment="1">
      <alignment horizontal="center"/>
    </xf>
    <xf numFmtId="0" fontId="17" fillId="10" borderId="1" xfId="2" applyBorder="1" applyAlignment="1">
      <alignment horizontal="center" vertical="center"/>
    </xf>
    <xf numFmtId="0" fontId="17" fillId="10" borderId="1" xfId="2" applyNumberFormat="1" applyBorder="1" applyAlignment="1">
      <alignment horizontal="center" vertical="center"/>
    </xf>
    <xf numFmtId="0" fontId="17" fillId="10" borderId="1" xfId="2" applyNumberFormat="1" applyBorder="1" applyAlignment="1">
      <alignment horizontal="center" vertical="center" wrapText="1"/>
    </xf>
    <xf numFmtId="0" fontId="17" fillId="10" borderId="1" xfId="2" applyBorder="1" applyAlignment="1">
      <alignment horizontal="center" vertical="center" wrapText="1"/>
    </xf>
    <xf numFmtId="0" fontId="17" fillId="10" borderId="1" xfId="2" applyBorder="1" applyAlignment="1">
      <alignment vertical="center"/>
    </xf>
    <xf numFmtId="0" fontId="17" fillId="10" borderId="5" xfId="2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5" xfId="0" applyFont="1" applyBorder="1"/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0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1" fillId="4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horizontal="center" vertical="center" wrapText="1"/>
    </xf>
    <xf numFmtId="0" fontId="4" fillId="4" borderId="4" xfId="0" applyNumberFormat="1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0" fontId="22" fillId="6" borderId="1" xfId="0" applyFont="1" applyFill="1" applyBorder="1" applyAlignment="1">
      <alignment horizontal="center" vertical="center" wrapText="1"/>
    </xf>
    <xf numFmtId="0" fontId="25" fillId="0" borderId="10" xfId="4" applyNumberFormat="1" applyAlignment="1">
      <alignment horizontal="center" vertical="center"/>
    </xf>
    <xf numFmtId="0" fontId="25" fillId="10" borderId="9" xfId="3" applyNumberFormat="1" applyFont="1" applyFill="1" applyAlignment="1">
      <alignment horizontal="center" vertical="center"/>
    </xf>
  </cellXfs>
  <cellStyles count="5">
    <cellStyle name="20% - Accent1" xfId="2" builtinId="30"/>
    <cellStyle name="Currency 2" xfId="1"/>
    <cellStyle name="Heading 1" xfId="3" builtinId="16"/>
    <cellStyle name="Heading 3" xfId="4" builtinId="1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P85"/>
  <sheetViews>
    <sheetView view="pageBreakPreview" zoomScaleNormal="100" zoomScaleSheetLayoutView="100" workbookViewId="0">
      <pane xSplit="13" ySplit="3" topLeftCell="AO4" activePane="bottomRight" state="frozen"/>
      <selection pane="topRight" activeCell="R1" sqref="R1"/>
      <selection pane="bottomLeft" activeCell="A4" sqref="A4"/>
      <selection pane="bottomRight" activeCell="P13" sqref="P13"/>
    </sheetView>
  </sheetViews>
  <sheetFormatPr defaultRowHeight="15" x14ac:dyDescent="0.25"/>
  <cols>
    <col min="1" max="1" width="6" style="8" customWidth="1"/>
    <col min="2" max="2" width="26.5703125" style="8" customWidth="1"/>
    <col min="3" max="3" width="13" style="8" customWidth="1"/>
    <col min="4" max="4" width="4.85546875" style="8" customWidth="1"/>
    <col min="5" max="5" width="11.5703125" style="42" customWidth="1"/>
    <col min="6" max="6" width="8.7109375" style="42" customWidth="1"/>
    <col min="7" max="7" width="5.5703125" style="42" customWidth="1"/>
    <col min="8" max="8" width="6.5703125" style="42" customWidth="1"/>
    <col min="9" max="9" width="9" style="42" customWidth="1"/>
    <col min="10" max="10" width="6.85546875" style="42" customWidth="1"/>
    <col min="11" max="11" width="8.140625" style="5" customWidth="1"/>
    <col min="12" max="12" width="7.7109375" style="42" customWidth="1"/>
    <col min="13" max="13" width="9.140625" style="71" customWidth="1"/>
    <col min="14" max="14" width="6.7109375" style="5" customWidth="1"/>
    <col min="15" max="15" width="5.7109375" style="5" customWidth="1"/>
    <col min="16" max="16" width="7.140625" style="5" customWidth="1"/>
    <col min="17" max="17" width="7.7109375" style="72" customWidth="1"/>
    <col min="18" max="20" width="7.140625" style="5" customWidth="1"/>
    <col min="21" max="21" width="7" style="72" customWidth="1"/>
    <col min="22" max="24" width="7.140625" style="5" customWidth="1"/>
    <col min="25" max="37" width="8.28515625" style="72" customWidth="1"/>
    <col min="38" max="38" width="7" style="5" customWidth="1"/>
    <col min="39" max="40" width="7.140625" style="5" customWidth="1"/>
    <col min="41" max="41" width="6.85546875" style="72" customWidth="1"/>
    <col min="42" max="42" width="8.42578125" style="69" customWidth="1"/>
    <col min="43" max="48" width="9.140625" style="8"/>
    <col min="49" max="49" width="14.85546875" style="8" customWidth="1"/>
    <col min="50" max="16384" width="9.140625" style="8"/>
  </cols>
  <sheetData>
    <row r="1" spans="1:94" ht="19.5" customHeight="1" x14ac:dyDescent="0.35">
      <c r="A1" s="143" t="s">
        <v>3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  <c r="AJ1" s="144"/>
      <c r="AK1" s="144"/>
      <c r="AL1" s="144"/>
      <c r="AM1" s="144"/>
      <c r="AN1" s="144"/>
      <c r="AO1" s="144"/>
      <c r="AP1" s="144"/>
      <c r="BP1" s="140" t="s">
        <v>3</v>
      </c>
      <c r="BQ1" s="140"/>
      <c r="BR1" s="140"/>
      <c r="BS1" s="140"/>
      <c r="BT1" s="140"/>
      <c r="BU1" s="140"/>
      <c r="BV1" s="140"/>
      <c r="BW1" s="140"/>
      <c r="BX1" s="140"/>
      <c r="BY1" s="140"/>
      <c r="BZ1" s="140"/>
      <c r="CA1" s="140"/>
      <c r="CB1" s="140"/>
      <c r="CC1" s="140"/>
      <c r="CD1" s="140"/>
      <c r="CE1" s="140"/>
      <c r="CF1" s="140"/>
      <c r="CG1" s="140"/>
      <c r="CH1" s="140"/>
      <c r="CI1" s="140"/>
      <c r="CJ1" s="140"/>
      <c r="CK1" s="140"/>
      <c r="CL1" s="140"/>
      <c r="CM1" s="140"/>
      <c r="CN1" s="140"/>
      <c r="CO1" s="140"/>
      <c r="CP1" s="22"/>
    </row>
    <row r="2" spans="1:94" s="19" customFormat="1" ht="57" customHeight="1" x14ac:dyDescent="0.25">
      <c r="A2" s="142" t="s">
        <v>4</v>
      </c>
      <c r="B2" s="142" t="s">
        <v>1</v>
      </c>
      <c r="C2" s="142" t="s">
        <v>20</v>
      </c>
      <c r="D2" s="142" t="s">
        <v>5</v>
      </c>
      <c r="E2" s="141" t="s">
        <v>2</v>
      </c>
      <c r="F2" s="146" t="s">
        <v>229</v>
      </c>
      <c r="G2" s="146"/>
      <c r="H2" s="146"/>
      <c r="I2" s="146"/>
      <c r="J2" s="139" t="s">
        <v>183</v>
      </c>
      <c r="K2" s="139"/>
      <c r="L2" s="139"/>
      <c r="M2" s="139"/>
      <c r="N2" s="139" t="s">
        <v>136</v>
      </c>
      <c r="O2" s="139"/>
      <c r="P2" s="139"/>
      <c r="Q2" s="139"/>
      <c r="R2" s="139" t="s">
        <v>137</v>
      </c>
      <c r="S2" s="139"/>
      <c r="T2" s="139"/>
      <c r="U2" s="139"/>
      <c r="V2" s="139" t="s">
        <v>169</v>
      </c>
      <c r="W2" s="139"/>
      <c r="X2" s="139"/>
      <c r="Y2" s="139"/>
      <c r="Z2" s="139" t="s">
        <v>177</v>
      </c>
      <c r="AA2" s="139"/>
      <c r="AB2" s="139"/>
      <c r="AC2" s="139"/>
      <c r="AD2" s="139" t="s">
        <v>375</v>
      </c>
      <c r="AE2" s="139"/>
      <c r="AF2" s="139"/>
      <c r="AG2" s="139"/>
      <c r="AH2" s="139" t="s">
        <v>396</v>
      </c>
      <c r="AI2" s="139"/>
      <c r="AJ2" s="139"/>
      <c r="AK2" s="139"/>
      <c r="AL2" s="139" t="s">
        <v>398</v>
      </c>
      <c r="AM2" s="139"/>
      <c r="AN2" s="139"/>
      <c r="AO2" s="139"/>
      <c r="AP2" s="145" t="s">
        <v>95</v>
      </c>
    </row>
    <row r="3" spans="1:94" s="23" customFormat="1" ht="91.5" customHeight="1" x14ac:dyDescent="0.25">
      <c r="A3" s="142"/>
      <c r="B3" s="142"/>
      <c r="C3" s="142"/>
      <c r="D3" s="142"/>
      <c r="E3" s="141"/>
      <c r="F3" s="21" t="s">
        <v>56</v>
      </c>
      <c r="G3" s="21" t="s">
        <v>57</v>
      </c>
      <c r="H3" s="21" t="s">
        <v>58</v>
      </c>
      <c r="I3" s="29" t="s">
        <v>33</v>
      </c>
      <c r="J3" s="21" t="s">
        <v>56</v>
      </c>
      <c r="K3" s="21" t="s">
        <v>57</v>
      </c>
      <c r="L3" s="21" t="s">
        <v>58</v>
      </c>
      <c r="M3" s="29" t="s">
        <v>33</v>
      </c>
      <c r="N3" s="21" t="s">
        <v>56</v>
      </c>
      <c r="O3" s="21" t="s">
        <v>57</v>
      </c>
      <c r="P3" s="21" t="s">
        <v>58</v>
      </c>
      <c r="Q3" s="29" t="s">
        <v>33</v>
      </c>
      <c r="R3" s="21" t="s">
        <v>56</v>
      </c>
      <c r="S3" s="21" t="s">
        <v>57</v>
      </c>
      <c r="T3" s="21" t="s">
        <v>58</v>
      </c>
      <c r="U3" s="29" t="s">
        <v>33</v>
      </c>
      <c r="V3" s="21" t="s">
        <v>56</v>
      </c>
      <c r="W3" s="21" t="s">
        <v>57</v>
      </c>
      <c r="X3" s="21" t="s">
        <v>58</v>
      </c>
      <c r="Y3" s="29" t="s">
        <v>33</v>
      </c>
      <c r="Z3" s="21" t="s">
        <v>56</v>
      </c>
      <c r="AA3" s="21" t="s">
        <v>57</v>
      </c>
      <c r="AB3" s="21" t="s">
        <v>58</v>
      </c>
      <c r="AC3" s="29" t="s">
        <v>33</v>
      </c>
      <c r="AD3" s="21" t="s">
        <v>56</v>
      </c>
      <c r="AE3" s="21" t="s">
        <v>57</v>
      </c>
      <c r="AF3" s="21" t="s">
        <v>58</v>
      </c>
      <c r="AG3" s="29" t="s">
        <v>33</v>
      </c>
      <c r="AH3" s="21" t="s">
        <v>56</v>
      </c>
      <c r="AI3" s="21" t="s">
        <v>57</v>
      </c>
      <c r="AJ3" s="21" t="s">
        <v>58</v>
      </c>
      <c r="AK3" s="29" t="s">
        <v>33</v>
      </c>
      <c r="AL3" s="21" t="s">
        <v>56</v>
      </c>
      <c r="AM3" s="21" t="s">
        <v>57</v>
      </c>
      <c r="AN3" s="21" t="s">
        <v>58</v>
      </c>
      <c r="AO3" s="29" t="s">
        <v>33</v>
      </c>
      <c r="AP3" s="145"/>
    </row>
    <row r="4" spans="1:94" ht="18.75" customHeight="1" x14ac:dyDescent="0.25">
      <c r="A4" s="10">
        <v>1</v>
      </c>
      <c r="B4" s="2" t="s">
        <v>48</v>
      </c>
      <c r="C4" s="2" t="s">
        <v>98</v>
      </c>
      <c r="D4" s="2" t="s">
        <v>8</v>
      </c>
      <c r="E4" s="31" t="s">
        <v>49</v>
      </c>
      <c r="F4" s="11">
        <v>54</v>
      </c>
      <c r="G4" s="51">
        <v>1</v>
      </c>
      <c r="H4" s="11">
        <v>1</v>
      </c>
      <c r="I4" s="73">
        <f t="shared" ref="I4:I41" si="0">(101-G4)*H4</f>
        <v>100</v>
      </c>
      <c r="J4" s="11">
        <v>42</v>
      </c>
      <c r="K4" s="51">
        <v>4</v>
      </c>
      <c r="L4" s="11">
        <v>0.5</v>
      </c>
      <c r="M4" s="73">
        <f t="shared" ref="M4:M15" si="1">(101-K4)*L4</f>
        <v>48.5</v>
      </c>
      <c r="N4" s="39">
        <v>54</v>
      </c>
      <c r="O4" s="39">
        <v>9</v>
      </c>
      <c r="P4" s="39">
        <v>0.25</v>
      </c>
      <c r="Q4" s="73">
        <f>(101-O4)*P4</f>
        <v>23</v>
      </c>
      <c r="R4" s="39">
        <v>52</v>
      </c>
      <c r="S4" s="39">
        <v>3</v>
      </c>
      <c r="T4" s="39">
        <v>0.25</v>
      </c>
      <c r="U4" s="73">
        <f t="shared" ref="U4:U14" si="2">(101-S4)*T4</f>
        <v>24.5</v>
      </c>
      <c r="V4" s="39">
        <v>37</v>
      </c>
      <c r="W4" s="39" t="s">
        <v>18</v>
      </c>
      <c r="X4" s="39">
        <v>0.5</v>
      </c>
      <c r="Y4" s="73">
        <v>0</v>
      </c>
      <c r="Z4" s="39">
        <v>39</v>
      </c>
      <c r="AA4" s="39">
        <v>16</v>
      </c>
      <c r="AB4" s="39">
        <v>0.5</v>
      </c>
      <c r="AC4" s="73">
        <f t="shared" ref="AC4:AC14" si="3">(101-AA4)*AB4</f>
        <v>42.5</v>
      </c>
      <c r="AD4" s="39">
        <v>31</v>
      </c>
      <c r="AE4" s="39">
        <v>1</v>
      </c>
      <c r="AF4" s="39">
        <v>1</v>
      </c>
      <c r="AG4" s="73">
        <f t="shared" ref="AG4:AG15" si="4">(101-AE4)*AF4</f>
        <v>100</v>
      </c>
      <c r="AH4" s="39">
        <v>31</v>
      </c>
      <c r="AI4" s="39">
        <v>2</v>
      </c>
      <c r="AJ4" s="39">
        <v>1</v>
      </c>
      <c r="AK4" s="73">
        <f t="shared" ref="AK4:AK13" si="5">(101-AI4)*AJ4</f>
        <v>99</v>
      </c>
      <c r="AL4" s="39">
        <v>25</v>
      </c>
      <c r="AM4" s="124">
        <v>2</v>
      </c>
      <c r="AN4" s="39">
        <v>1</v>
      </c>
      <c r="AO4" s="73">
        <f t="shared" ref="AO4:AO16" si="6">(101-AM4)*AN4</f>
        <v>99</v>
      </c>
      <c r="AP4" s="70">
        <f>LARGE(CHOOSE({1,2,3,4,5,6,7,8},M4,Q4,U4,Y4,AC4,AG4,AK4,AO4),1)+LARGE(CHOOSE({1,2,3,4,5,6,7,8},M4,Q4,U4,Y4,AC4,AG4,AK4,AO4),2)+I4</f>
        <v>299</v>
      </c>
      <c r="AS4" s="37"/>
      <c r="AT4" s="36"/>
    </row>
    <row r="5" spans="1:94" ht="15" customHeight="1" x14ac:dyDescent="0.25">
      <c r="A5" s="10">
        <v>2</v>
      </c>
      <c r="B5" s="2" t="s">
        <v>80</v>
      </c>
      <c r="C5" s="2" t="s">
        <v>27</v>
      </c>
      <c r="D5" s="2" t="s">
        <v>8</v>
      </c>
      <c r="E5" s="31" t="s">
        <v>11</v>
      </c>
      <c r="F5" s="11">
        <v>54</v>
      </c>
      <c r="G5" s="95">
        <v>5</v>
      </c>
      <c r="H5" s="11">
        <v>1</v>
      </c>
      <c r="I5" s="73">
        <f t="shared" si="0"/>
        <v>96</v>
      </c>
      <c r="J5" s="98">
        <v>42</v>
      </c>
      <c r="K5" s="95">
        <v>1</v>
      </c>
      <c r="L5" s="11">
        <v>0.5</v>
      </c>
      <c r="M5" s="73">
        <f t="shared" si="1"/>
        <v>50</v>
      </c>
      <c r="N5" s="39">
        <v>54</v>
      </c>
      <c r="O5" s="39">
        <v>4</v>
      </c>
      <c r="P5" s="39">
        <v>0.25</v>
      </c>
      <c r="Q5" s="73">
        <f>(101-O5)*P5</f>
        <v>24.25</v>
      </c>
      <c r="R5" s="39">
        <v>52</v>
      </c>
      <c r="S5" s="39">
        <v>11</v>
      </c>
      <c r="T5" s="39">
        <v>0.25</v>
      </c>
      <c r="U5" s="73">
        <f t="shared" si="2"/>
        <v>22.5</v>
      </c>
      <c r="V5" s="39">
        <v>37</v>
      </c>
      <c r="W5" s="39">
        <v>2</v>
      </c>
      <c r="X5" s="39">
        <v>0.5</v>
      </c>
      <c r="Y5" s="73">
        <f t="shared" ref="Y5:Y14" si="7">(101-W5)*X5</f>
        <v>49.5</v>
      </c>
      <c r="Z5" s="39">
        <v>39</v>
      </c>
      <c r="AA5" s="39">
        <v>3</v>
      </c>
      <c r="AB5" s="39">
        <v>0.5</v>
      </c>
      <c r="AC5" s="73">
        <f t="shared" si="3"/>
        <v>49</v>
      </c>
      <c r="AD5" s="39">
        <v>31</v>
      </c>
      <c r="AE5" s="39">
        <v>2</v>
      </c>
      <c r="AF5" s="39">
        <v>1</v>
      </c>
      <c r="AG5" s="73">
        <f t="shared" si="4"/>
        <v>99</v>
      </c>
      <c r="AH5" s="39">
        <v>31</v>
      </c>
      <c r="AI5" s="39">
        <v>1</v>
      </c>
      <c r="AJ5" s="39">
        <v>1</v>
      </c>
      <c r="AK5" s="73">
        <f t="shared" si="5"/>
        <v>100</v>
      </c>
      <c r="AL5" s="39">
        <v>25</v>
      </c>
      <c r="AM5" s="39">
        <v>1</v>
      </c>
      <c r="AN5" s="39">
        <v>1</v>
      </c>
      <c r="AO5" s="73">
        <f t="shared" si="6"/>
        <v>100</v>
      </c>
      <c r="AP5" s="70">
        <f>LARGE(CHOOSE({1,2,3,4,5,6,7,8},M5,Q5,U5,Y5,AC5,AG5,AK5,AO5),1)+LARGE(CHOOSE({1,2,3,4,5,6,7,8},M5,Q5,U5,Y5,AC5,AG5,AK5,AO5),2)+I5</f>
        <v>296</v>
      </c>
      <c r="AS5" s="37"/>
      <c r="AT5" s="36"/>
    </row>
    <row r="6" spans="1:94" ht="18.75" customHeight="1" x14ac:dyDescent="0.25">
      <c r="A6" s="10">
        <v>3</v>
      </c>
      <c r="B6" s="30" t="s">
        <v>65</v>
      </c>
      <c r="C6" s="2" t="s">
        <v>98</v>
      </c>
      <c r="D6" s="2" t="s">
        <v>6</v>
      </c>
      <c r="E6" s="31" t="s">
        <v>67</v>
      </c>
      <c r="F6" s="11">
        <v>54</v>
      </c>
      <c r="G6" s="101">
        <v>3</v>
      </c>
      <c r="H6" s="11">
        <v>1</v>
      </c>
      <c r="I6" s="73">
        <f t="shared" si="0"/>
        <v>98</v>
      </c>
      <c r="J6" s="11">
        <v>42</v>
      </c>
      <c r="K6" s="64">
        <v>5</v>
      </c>
      <c r="L6" s="11">
        <v>0.5</v>
      </c>
      <c r="M6" s="73">
        <f t="shared" si="1"/>
        <v>48</v>
      </c>
      <c r="N6" s="39">
        <v>54</v>
      </c>
      <c r="O6" s="39">
        <v>11</v>
      </c>
      <c r="P6" s="39">
        <v>0.25</v>
      </c>
      <c r="Q6" s="73">
        <f>(101-O6)*P6</f>
        <v>22.5</v>
      </c>
      <c r="R6" s="39">
        <v>52</v>
      </c>
      <c r="S6" s="39">
        <v>7</v>
      </c>
      <c r="T6" s="39">
        <v>0.25</v>
      </c>
      <c r="U6" s="73">
        <f t="shared" si="2"/>
        <v>23.5</v>
      </c>
      <c r="V6" s="39">
        <v>37</v>
      </c>
      <c r="W6" s="39">
        <v>6</v>
      </c>
      <c r="X6" s="39">
        <v>0.5</v>
      </c>
      <c r="Y6" s="73">
        <f t="shared" si="7"/>
        <v>47.5</v>
      </c>
      <c r="Z6" s="39">
        <v>39</v>
      </c>
      <c r="AA6" s="39">
        <v>5</v>
      </c>
      <c r="AB6" s="39">
        <v>0.5</v>
      </c>
      <c r="AC6" s="73">
        <f t="shared" si="3"/>
        <v>48</v>
      </c>
      <c r="AD6" s="39">
        <v>31</v>
      </c>
      <c r="AE6" s="39">
        <v>7</v>
      </c>
      <c r="AF6" s="39">
        <v>1</v>
      </c>
      <c r="AG6" s="73">
        <f t="shared" si="4"/>
        <v>94</v>
      </c>
      <c r="AH6" s="39">
        <v>31</v>
      </c>
      <c r="AI6" s="39">
        <v>3</v>
      </c>
      <c r="AJ6" s="39">
        <v>1</v>
      </c>
      <c r="AK6" s="73">
        <f t="shared" si="5"/>
        <v>98</v>
      </c>
      <c r="AL6" s="39">
        <v>25</v>
      </c>
      <c r="AM6" s="124">
        <v>3</v>
      </c>
      <c r="AN6" s="39">
        <v>1</v>
      </c>
      <c r="AO6" s="73">
        <f t="shared" si="6"/>
        <v>98</v>
      </c>
      <c r="AP6" s="70">
        <f>LARGE(CHOOSE({1,2,3,4,5,6,7,8},M6,Q6,U6,Y6,AC6,AG6,AK6,AO6),1)+LARGE(CHOOSE({1,2,3,4,5,6,7,8},M6,Q6,U6,Y6,AC6,AG6,AK6,AO6),2)+I6</f>
        <v>294</v>
      </c>
      <c r="AS6" s="37"/>
      <c r="AT6" s="36"/>
    </row>
    <row r="7" spans="1:94" ht="18.75" customHeight="1" x14ac:dyDescent="0.25">
      <c r="A7" s="10">
        <v>4</v>
      </c>
      <c r="B7" s="66" t="s">
        <v>62</v>
      </c>
      <c r="C7" s="66" t="s">
        <v>26</v>
      </c>
      <c r="D7" s="66" t="s">
        <v>6</v>
      </c>
      <c r="E7" s="67" t="s">
        <v>69</v>
      </c>
      <c r="F7" s="11">
        <v>54</v>
      </c>
      <c r="G7" s="101">
        <v>7</v>
      </c>
      <c r="H7" s="11">
        <v>1</v>
      </c>
      <c r="I7" s="73">
        <f t="shared" si="0"/>
        <v>94</v>
      </c>
      <c r="J7" s="68">
        <v>42</v>
      </c>
      <c r="K7" s="101">
        <v>5</v>
      </c>
      <c r="L7" s="11">
        <v>0.5</v>
      </c>
      <c r="M7" s="73">
        <f t="shared" si="1"/>
        <v>48</v>
      </c>
      <c r="N7" s="35">
        <v>54</v>
      </c>
      <c r="O7" s="35">
        <v>37</v>
      </c>
      <c r="P7" s="39">
        <v>0.25</v>
      </c>
      <c r="Q7" s="73">
        <f>(101-O7)*P7</f>
        <v>16</v>
      </c>
      <c r="R7" s="35">
        <v>52</v>
      </c>
      <c r="S7" s="35">
        <v>29</v>
      </c>
      <c r="T7" s="39">
        <v>0.25</v>
      </c>
      <c r="U7" s="73">
        <f t="shared" si="2"/>
        <v>18</v>
      </c>
      <c r="V7" s="35">
        <v>37</v>
      </c>
      <c r="W7" s="35">
        <v>22</v>
      </c>
      <c r="X7" s="39">
        <v>0.5</v>
      </c>
      <c r="Y7" s="73">
        <f t="shared" si="7"/>
        <v>39.5</v>
      </c>
      <c r="Z7" s="35">
        <v>39</v>
      </c>
      <c r="AA7" s="35">
        <v>21</v>
      </c>
      <c r="AB7" s="39">
        <v>0.5</v>
      </c>
      <c r="AC7" s="73">
        <f t="shared" si="3"/>
        <v>40</v>
      </c>
      <c r="AD7" s="39">
        <v>31</v>
      </c>
      <c r="AE7" s="35">
        <v>6</v>
      </c>
      <c r="AF7" s="39">
        <v>1</v>
      </c>
      <c r="AG7" s="73">
        <f t="shared" si="4"/>
        <v>95</v>
      </c>
      <c r="AH7" s="39">
        <v>31</v>
      </c>
      <c r="AI7" s="35">
        <v>4</v>
      </c>
      <c r="AJ7" s="39">
        <v>1</v>
      </c>
      <c r="AK7" s="73">
        <f t="shared" si="5"/>
        <v>97</v>
      </c>
      <c r="AL7" s="39">
        <v>25</v>
      </c>
      <c r="AM7" s="35">
        <v>1</v>
      </c>
      <c r="AN7" s="39">
        <v>1</v>
      </c>
      <c r="AO7" s="73">
        <f t="shared" si="6"/>
        <v>100</v>
      </c>
      <c r="AP7" s="70">
        <f>LARGE(CHOOSE({1,2,3,4,5,6,7,8},M7,Q7,U7,Y7,AC7,AG7,AK7,AO7),1)+LARGE(CHOOSE({1,2,3,4,5,6,7,8},M7,Q7,U7,Y7,AC7,AG7,AK7,AO7),2)+I7</f>
        <v>291</v>
      </c>
    </row>
    <row r="8" spans="1:94" ht="18.75" customHeight="1" x14ac:dyDescent="0.25">
      <c r="A8" s="10">
        <v>5</v>
      </c>
      <c r="B8" s="30" t="s">
        <v>138</v>
      </c>
      <c r="C8" s="30" t="s">
        <v>98</v>
      </c>
      <c r="D8" s="30" t="s">
        <v>6</v>
      </c>
      <c r="E8" s="40" t="s">
        <v>142</v>
      </c>
      <c r="F8" s="11">
        <v>54</v>
      </c>
      <c r="G8" s="98">
        <v>4</v>
      </c>
      <c r="H8" s="11">
        <v>1</v>
      </c>
      <c r="I8" s="73">
        <f t="shared" si="0"/>
        <v>97</v>
      </c>
      <c r="J8" s="98">
        <v>42</v>
      </c>
      <c r="K8" s="98">
        <v>8</v>
      </c>
      <c r="L8" s="11">
        <v>0.5</v>
      </c>
      <c r="M8" s="73">
        <f t="shared" si="1"/>
        <v>46.5</v>
      </c>
      <c r="N8" s="39">
        <v>54</v>
      </c>
      <c r="O8" s="39" t="s">
        <v>18</v>
      </c>
      <c r="P8" s="39">
        <v>0.25</v>
      </c>
      <c r="Q8" s="73">
        <v>0</v>
      </c>
      <c r="R8" s="39">
        <v>52</v>
      </c>
      <c r="S8" s="39">
        <v>37</v>
      </c>
      <c r="T8" s="39">
        <v>0.25</v>
      </c>
      <c r="U8" s="73">
        <f t="shared" si="2"/>
        <v>16</v>
      </c>
      <c r="V8" s="39">
        <v>37</v>
      </c>
      <c r="W8" s="39">
        <v>25</v>
      </c>
      <c r="X8" s="39">
        <v>0.5</v>
      </c>
      <c r="Y8" s="73">
        <f t="shared" si="7"/>
        <v>38</v>
      </c>
      <c r="Z8" s="39">
        <v>39</v>
      </c>
      <c r="AA8" s="39">
        <v>20</v>
      </c>
      <c r="AB8" s="39">
        <v>0.5</v>
      </c>
      <c r="AC8" s="73">
        <f t="shared" si="3"/>
        <v>40.5</v>
      </c>
      <c r="AD8" s="39">
        <v>31</v>
      </c>
      <c r="AE8" s="39">
        <v>4</v>
      </c>
      <c r="AF8" s="39">
        <v>1</v>
      </c>
      <c r="AG8" s="73">
        <f t="shared" si="4"/>
        <v>97</v>
      </c>
      <c r="AH8" s="39">
        <v>31</v>
      </c>
      <c r="AI8" s="39">
        <v>6</v>
      </c>
      <c r="AJ8" s="39">
        <v>1</v>
      </c>
      <c r="AK8" s="73">
        <f t="shared" si="5"/>
        <v>95</v>
      </c>
      <c r="AL8" s="39">
        <v>25</v>
      </c>
      <c r="AM8" s="124">
        <v>6</v>
      </c>
      <c r="AN8" s="39">
        <v>1</v>
      </c>
      <c r="AO8" s="73">
        <f t="shared" si="6"/>
        <v>95</v>
      </c>
      <c r="AP8" s="70">
        <f>LARGE(CHOOSE({1,2,3,4,5,6,7,8},M8,Q8,U8,Y8,AC8,AG8,AK8,AO8),1)+LARGE(CHOOSE({1,2,3,4,5,6,7,8},M8,Q8,U8,Y8,AC8,AG8,AK8,AO8),2)+I8</f>
        <v>289</v>
      </c>
    </row>
    <row r="9" spans="1:94" ht="18.75" customHeight="1" x14ac:dyDescent="0.25">
      <c r="A9" s="10">
        <v>6</v>
      </c>
      <c r="B9" s="30" t="s">
        <v>83</v>
      </c>
      <c r="C9" s="2" t="s">
        <v>98</v>
      </c>
      <c r="D9" s="30" t="s">
        <v>6</v>
      </c>
      <c r="E9" s="41" t="s">
        <v>86</v>
      </c>
      <c r="F9" s="11">
        <v>54</v>
      </c>
      <c r="G9" s="101">
        <v>9</v>
      </c>
      <c r="H9" s="11">
        <v>1</v>
      </c>
      <c r="I9" s="73">
        <f t="shared" si="0"/>
        <v>92</v>
      </c>
      <c r="J9" s="98">
        <v>42</v>
      </c>
      <c r="K9" s="64">
        <v>15</v>
      </c>
      <c r="L9" s="11">
        <v>0.5</v>
      </c>
      <c r="M9" s="73">
        <f t="shared" si="1"/>
        <v>43</v>
      </c>
      <c r="N9" s="39">
        <v>54</v>
      </c>
      <c r="O9" s="39">
        <v>18</v>
      </c>
      <c r="P9" s="39">
        <v>0.25</v>
      </c>
      <c r="Q9" s="73">
        <f t="shared" ref="Q9:Q14" si="8">(101-O9)*P9</f>
        <v>20.75</v>
      </c>
      <c r="R9" s="39">
        <v>52</v>
      </c>
      <c r="S9" s="39">
        <v>19</v>
      </c>
      <c r="T9" s="39">
        <v>0.25</v>
      </c>
      <c r="U9" s="73">
        <f t="shared" si="2"/>
        <v>20.5</v>
      </c>
      <c r="V9" s="39">
        <v>37</v>
      </c>
      <c r="W9" s="10">
        <v>14</v>
      </c>
      <c r="X9" s="39">
        <v>0.5</v>
      </c>
      <c r="Y9" s="73">
        <f t="shared" si="7"/>
        <v>43.5</v>
      </c>
      <c r="Z9" s="39">
        <v>39</v>
      </c>
      <c r="AA9" s="39">
        <v>13</v>
      </c>
      <c r="AB9" s="39">
        <v>0.5</v>
      </c>
      <c r="AC9" s="73">
        <f t="shared" si="3"/>
        <v>44</v>
      </c>
      <c r="AD9" s="39">
        <v>31</v>
      </c>
      <c r="AE9" s="39">
        <v>3</v>
      </c>
      <c r="AF9" s="39">
        <v>1</v>
      </c>
      <c r="AG9" s="73">
        <f t="shared" si="4"/>
        <v>98</v>
      </c>
      <c r="AH9" s="39">
        <v>31</v>
      </c>
      <c r="AI9" s="39">
        <v>5</v>
      </c>
      <c r="AJ9" s="39">
        <v>1</v>
      </c>
      <c r="AK9" s="73">
        <f t="shared" si="5"/>
        <v>96</v>
      </c>
      <c r="AL9" s="39">
        <v>25</v>
      </c>
      <c r="AM9" s="39">
        <v>4</v>
      </c>
      <c r="AN9" s="39">
        <v>1</v>
      </c>
      <c r="AO9" s="73">
        <f t="shared" si="6"/>
        <v>97</v>
      </c>
      <c r="AP9" s="70">
        <f>LARGE(CHOOSE({1,2,3,4,5,6,7,8},M9,Q9,U9,Y9,AC9,AG9,AK9,AO9),1)+LARGE(CHOOSE({1,2,3,4,5,6,7,8},M9,Q9,U9,Y9,AC9,AG9,AK9,AO9),2)+I9</f>
        <v>287</v>
      </c>
    </row>
    <row r="10" spans="1:94" ht="18.75" customHeight="1" x14ac:dyDescent="0.25">
      <c r="A10" s="10">
        <v>7</v>
      </c>
      <c r="B10" s="30" t="s">
        <v>84</v>
      </c>
      <c r="C10" s="2" t="s">
        <v>98</v>
      </c>
      <c r="D10" s="30" t="s">
        <v>8</v>
      </c>
      <c r="E10" s="41" t="s">
        <v>87</v>
      </c>
      <c r="F10" s="11">
        <v>54</v>
      </c>
      <c r="G10" s="63">
        <v>10</v>
      </c>
      <c r="H10" s="11">
        <v>1</v>
      </c>
      <c r="I10" s="73">
        <f t="shared" si="0"/>
        <v>91</v>
      </c>
      <c r="J10" s="98">
        <v>42</v>
      </c>
      <c r="K10" s="63">
        <v>22</v>
      </c>
      <c r="L10" s="11">
        <v>0.5</v>
      </c>
      <c r="M10" s="73">
        <f t="shared" si="1"/>
        <v>39.5</v>
      </c>
      <c r="N10" s="39">
        <v>54</v>
      </c>
      <c r="O10" s="39">
        <v>31</v>
      </c>
      <c r="P10" s="39">
        <v>0.25</v>
      </c>
      <c r="Q10" s="73">
        <f t="shared" si="8"/>
        <v>17.5</v>
      </c>
      <c r="R10" s="39">
        <v>52</v>
      </c>
      <c r="S10" s="39">
        <v>33</v>
      </c>
      <c r="T10" s="39">
        <v>0.25</v>
      </c>
      <c r="U10" s="73">
        <f t="shared" si="2"/>
        <v>17</v>
      </c>
      <c r="V10" s="39">
        <v>37</v>
      </c>
      <c r="W10" s="39">
        <v>26</v>
      </c>
      <c r="X10" s="39">
        <v>0.5</v>
      </c>
      <c r="Y10" s="73">
        <f t="shared" si="7"/>
        <v>37.5</v>
      </c>
      <c r="Z10" s="39">
        <v>39</v>
      </c>
      <c r="AA10" s="39">
        <v>27</v>
      </c>
      <c r="AB10" s="39">
        <v>0.5</v>
      </c>
      <c r="AC10" s="73">
        <f t="shared" si="3"/>
        <v>37</v>
      </c>
      <c r="AD10" s="39">
        <v>31</v>
      </c>
      <c r="AE10" s="39">
        <v>9</v>
      </c>
      <c r="AF10" s="39">
        <v>1</v>
      </c>
      <c r="AG10" s="73">
        <f t="shared" si="4"/>
        <v>92</v>
      </c>
      <c r="AH10" s="39">
        <v>31</v>
      </c>
      <c r="AI10" s="39">
        <v>8</v>
      </c>
      <c r="AJ10" s="39">
        <v>1</v>
      </c>
      <c r="AK10" s="73">
        <f t="shared" si="5"/>
        <v>93</v>
      </c>
      <c r="AL10" s="39">
        <v>25</v>
      </c>
      <c r="AM10" s="124">
        <v>8</v>
      </c>
      <c r="AN10" s="39">
        <v>1</v>
      </c>
      <c r="AO10" s="73">
        <f t="shared" si="6"/>
        <v>93</v>
      </c>
      <c r="AP10" s="70">
        <f>LARGE(CHOOSE({1,2,3,4,5,6,7,8},M10,Q10,U10,Y10,AC10,AG10,AK10,AO10),1)+LARGE(CHOOSE({1,2,3,4,5,6,7,8},M10,Q10,U10,Y10,AC10,AG10,AK10,AO10),2)+I10</f>
        <v>277</v>
      </c>
    </row>
    <row r="11" spans="1:94" ht="18.75" customHeight="1" x14ac:dyDescent="0.25">
      <c r="A11" s="10">
        <v>8</v>
      </c>
      <c r="B11" s="30" t="s">
        <v>113</v>
      </c>
      <c r="C11" s="30" t="s">
        <v>98</v>
      </c>
      <c r="D11" s="30" t="s">
        <v>6</v>
      </c>
      <c r="E11" s="40" t="s">
        <v>114</v>
      </c>
      <c r="F11" s="11">
        <v>54</v>
      </c>
      <c r="G11" s="98">
        <v>14</v>
      </c>
      <c r="H11" s="11">
        <v>1</v>
      </c>
      <c r="I11" s="73">
        <f t="shared" si="0"/>
        <v>87</v>
      </c>
      <c r="J11" s="11">
        <v>42</v>
      </c>
      <c r="K11" s="98">
        <v>32</v>
      </c>
      <c r="L11" s="11">
        <v>0.5</v>
      </c>
      <c r="M11" s="73">
        <f t="shared" si="1"/>
        <v>34.5</v>
      </c>
      <c r="N11" s="39">
        <v>54</v>
      </c>
      <c r="O11" s="39">
        <v>40</v>
      </c>
      <c r="P11" s="39">
        <v>0.25</v>
      </c>
      <c r="Q11" s="73">
        <f t="shared" si="8"/>
        <v>15.25</v>
      </c>
      <c r="R11" s="39">
        <v>52</v>
      </c>
      <c r="S11" s="39">
        <v>35</v>
      </c>
      <c r="T11" s="39">
        <v>0.25</v>
      </c>
      <c r="U11" s="73">
        <f t="shared" si="2"/>
        <v>16.5</v>
      </c>
      <c r="V11" s="39">
        <v>37</v>
      </c>
      <c r="W11" s="39">
        <v>31</v>
      </c>
      <c r="X11" s="39">
        <v>0.5</v>
      </c>
      <c r="Y11" s="73">
        <f t="shared" si="7"/>
        <v>35</v>
      </c>
      <c r="Z11" s="39">
        <v>39</v>
      </c>
      <c r="AA11" s="39">
        <v>29</v>
      </c>
      <c r="AB11" s="39">
        <v>0.5</v>
      </c>
      <c r="AC11" s="73">
        <f t="shared" si="3"/>
        <v>36</v>
      </c>
      <c r="AD11" s="39">
        <v>31</v>
      </c>
      <c r="AE11" s="39">
        <v>11</v>
      </c>
      <c r="AF11" s="39">
        <v>1</v>
      </c>
      <c r="AG11" s="73">
        <f t="shared" si="4"/>
        <v>90</v>
      </c>
      <c r="AH11" s="39">
        <v>31</v>
      </c>
      <c r="AI11" s="39">
        <v>11</v>
      </c>
      <c r="AJ11" s="39">
        <v>1</v>
      </c>
      <c r="AK11" s="73">
        <f t="shared" si="5"/>
        <v>90</v>
      </c>
      <c r="AL11" s="39">
        <v>25</v>
      </c>
      <c r="AM11" s="39">
        <v>3</v>
      </c>
      <c r="AN11" s="39">
        <v>1</v>
      </c>
      <c r="AO11" s="73">
        <f t="shared" si="6"/>
        <v>98</v>
      </c>
      <c r="AP11" s="70">
        <f>LARGE(CHOOSE({1,2,3,4,5,6,7,8},M11,Q11,U11,Y11,AC11,AG11,AK11,AO11),1)+LARGE(CHOOSE({1,2,3,4,5,6,7,8},M11,Q11,U11,Y11,AC11,AG11,AK11,AO11),2)+I11</f>
        <v>275</v>
      </c>
    </row>
    <row r="12" spans="1:94" ht="18.75" customHeight="1" x14ac:dyDescent="0.25">
      <c r="A12" s="10">
        <v>9</v>
      </c>
      <c r="B12" s="30" t="s">
        <v>111</v>
      </c>
      <c r="C12" s="30" t="s">
        <v>98</v>
      </c>
      <c r="D12" s="30" t="s">
        <v>6</v>
      </c>
      <c r="E12" s="40" t="s">
        <v>112</v>
      </c>
      <c r="F12" s="11">
        <v>54</v>
      </c>
      <c r="G12" s="98">
        <v>16</v>
      </c>
      <c r="H12" s="11">
        <v>1</v>
      </c>
      <c r="I12" s="73">
        <f t="shared" si="0"/>
        <v>85</v>
      </c>
      <c r="J12" s="11">
        <v>42</v>
      </c>
      <c r="K12" s="98">
        <v>25</v>
      </c>
      <c r="L12" s="11">
        <v>0.5</v>
      </c>
      <c r="M12" s="73">
        <f t="shared" si="1"/>
        <v>38</v>
      </c>
      <c r="N12" s="39">
        <v>54</v>
      </c>
      <c r="O12" s="39">
        <v>39</v>
      </c>
      <c r="P12" s="39">
        <v>0.25</v>
      </c>
      <c r="Q12" s="73">
        <f t="shared" si="8"/>
        <v>15.5</v>
      </c>
      <c r="R12" s="39">
        <v>52</v>
      </c>
      <c r="S12" s="39">
        <v>17</v>
      </c>
      <c r="T12" s="39">
        <v>0.25</v>
      </c>
      <c r="U12" s="73">
        <f t="shared" si="2"/>
        <v>21</v>
      </c>
      <c r="V12" s="39">
        <v>37</v>
      </c>
      <c r="W12" s="10">
        <v>28</v>
      </c>
      <c r="X12" s="39">
        <v>0.5</v>
      </c>
      <c r="Y12" s="73">
        <f t="shared" si="7"/>
        <v>36.5</v>
      </c>
      <c r="Z12" s="39">
        <v>39</v>
      </c>
      <c r="AA12" s="39">
        <v>31</v>
      </c>
      <c r="AB12" s="39">
        <v>0.5</v>
      </c>
      <c r="AC12" s="73">
        <f t="shared" si="3"/>
        <v>35</v>
      </c>
      <c r="AD12" s="39">
        <v>31</v>
      </c>
      <c r="AE12" s="39">
        <v>12</v>
      </c>
      <c r="AF12" s="39">
        <v>1</v>
      </c>
      <c r="AG12" s="73">
        <f t="shared" si="4"/>
        <v>89</v>
      </c>
      <c r="AH12" s="39">
        <v>31</v>
      </c>
      <c r="AI12" s="39">
        <v>9</v>
      </c>
      <c r="AJ12" s="39">
        <v>1</v>
      </c>
      <c r="AK12" s="73">
        <f t="shared" si="5"/>
        <v>92</v>
      </c>
      <c r="AL12" s="39">
        <v>25</v>
      </c>
      <c r="AM12" s="39">
        <v>5</v>
      </c>
      <c r="AN12" s="39">
        <v>1</v>
      </c>
      <c r="AO12" s="73">
        <f t="shared" si="6"/>
        <v>96</v>
      </c>
      <c r="AP12" s="70">
        <f>LARGE(CHOOSE({1,2,3,4,5,6,7,8},M12,Q12,U12,Y12,AC12,AG12,AK12,AO12),1)+LARGE(CHOOSE({1,2,3,4,5,6,7,8},M12,Q12,U12,Y12,AC12,AG12,AK12,AO12),2)+I12</f>
        <v>273</v>
      </c>
    </row>
    <row r="13" spans="1:94" ht="18.75" customHeight="1" x14ac:dyDescent="0.25">
      <c r="A13" s="10">
        <v>10</v>
      </c>
      <c r="B13" s="30" t="s">
        <v>109</v>
      </c>
      <c r="C13" s="30" t="s">
        <v>98</v>
      </c>
      <c r="D13" s="30" t="s">
        <v>6</v>
      </c>
      <c r="E13" s="40" t="s">
        <v>110</v>
      </c>
      <c r="F13" s="11">
        <v>54</v>
      </c>
      <c r="G13" s="98">
        <v>20</v>
      </c>
      <c r="H13" s="11">
        <v>1</v>
      </c>
      <c r="I13" s="73">
        <f t="shared" si="0"/>
        <v>81</v>
      </c>
      <c r="J13" s="98">
        <v>42</v>
      </c>
      <c r="K13" s="98">
        <v>13</v>
      </c>
      <c r="L13" s="98">
        <v>0.5</v>
      </c>
      <c r="M13" s="73">
        <f t="shared" si="1"/>
        <v>44</v>
      </c>
      <c r="N13" s="39">
        <v>54</v>
      </c>
      <c r="O13" s="39">
        <v>35</v>
      </c>
      <c r="P13" s="39">
        <v>0.25</v>
      </c>
      <c r="Q13" s="73">
        <f t="shared" si="8"/>
        <v>16.5</v>
      </c>
      <c r="R13" s="39">
        <v>52</v>
      </c>
      <c r="S13" s="39">
        <v>38</v>
      </c>
      <c r="T13" s="39">
        <v>0.25</v>
      </c>
      <c r="U13" s="73">
        <f t="shared" si="2"/>
        <v>15.75</v>
      </c>
      <c r="V13" s="39">
        <v>37</v>
      </c>
      <c r="W13" s="39">
        <v>29</v>
      </c>
      <c r="X13" s="39">
        <v>0.5</v>
      </c>
      <c r="Y13" s="73">
        <f t="shared" si="7"/>
        <v>36</v>
      </c>
      <c r="Z13" s="39">
        <v>39</v>
      </c>
      <c r="AA13" s="39">
        <v>34</v>
      </c>
      <c r="AB13" s="39">
        <v>0.5</v>
      </c>
      <c r="AC13" s="73">
        <f t="shared" si="3"/>
        <v>33.5</v>
      </c>
      <c r="AD13" s="39">
        <v>31</v>
      </c>
      <c r="AE13" s="39">
        <v>10</v>
      </c>
      <c r="AF13" s="39">
        <v>1</v>
      </c>
      <c r="AG13" s="73">
        <f t="shared" si="4"/>
        <v>91</v>
      </c>
      <c r="AH13" s="39">
        <v>31</v>
      </c>
      <c r="AI13" s="39">
        <v>7</v>
      </c>
      <c r="AJ13" s="39">
        <v>1</v>
      </c>
      <c r="AK13" s="73">
        <f t="shared" si="5"/>
        <v>94</v>
      </c>
      <c r="AL13" s="39">
        <v>25</v>
      </c>
      <c r="AM13" s="39">
        <v>6</v>
      </c>
      <c r="AN13" s="39">
        <v>1</v>
      </c>
      <c r="AO13" s="73">
        <f t="shared" si="6"/>
        <v>95</v>
      </c>
      <c r="AP13" s="70">
        <f>LARGE(CHOOSE({1,2,3,4,5,6,7,8},M13,Q13,U13,Y13,AC13,AG13,AK13,AO13),1)+LARGE(CHOOSE({1,2,3,4,5,6,7,8},M13,Q13,U13,Y13,AC13,AG13,AK13,AO13),2)+I13</f>
        <v>270</v>
      </c>
    </row>
    <row r="14" spans="1:94" ht="18.75" customHeight="1" x14ac:dyDescent="0.25">
      <c r="A14" s="10">
        <v>11</v>
      </c>
      <c r="B14" s="30" t="s">
        <v>60</v>
      </c>
      <c r="C14" s="2" t="s">
        <v>98</v>
      </c>
      <c r="D14" s="2" t="s">
        <v>6</v>
      </c>
      <c r="E14" s="31" t="s">
        <v>71</v>
      </c>
      <c r="F14" s="11">
        <v>54</v>
      </c>
      <c r="G14" s="95">
        <v>18</v>
      </c>
      <c r="H14" s="11">
        <v>1</v>
      </c>
      <c r="I14" s="73">
        <f t="shared" si="0"/>
        <v>83</v>
      </c>
      <c r="J14" s="11">
        <v>42</v>
      </c>
      <c r="K14" s="95">
        <v>28</v>
      </c>
      <c r="L14" s="11">
        <v>0.5</v>
      </c>
      <c r="M14" s="73">
        <f t="shared" si="1"/>
        <v>36.5</v>
      </c>
      <c r="N14" s="39">
        <v>54</v>
      </c>
      <c r="O14" s="39">
        <v>19</v>
      </c>
      <c r="P14" s="39">
        <v>0.25</v>
      </c>
      <c r="Q14" s="73">
        <f t="shared" si="8"/>
        <v>20.5</v>
      </c>
      <c r="R14" s="39">
        <v>52</v>
      </c>
      <c r="S14" s="39">
        <v>21</v>
      </c>
      <c r="T14" s="39">
        <v>0.25</v>
      </c>
      <c r="U14" s="73">
        <f t="shared" si="2"/>
        <v>20</v>
      </c>
      <c r="V14" s="39">
        <v>37</v>
      </c>
      <c r="W14" s="39">
        <v>30</v>
      </c>
      <c r="X14" s="39">
        <v>0.5</v>
      </c>
      <c r="Y14" s="73">
        <f t="shared" si="7"/>
        <v>35.5</v>
      </c>
      <c r="Z14" s="39">
        <v>39</v>
      </c>
      <c r="AA14" s="39">
        <v>30</v>
      </c>
      <c r="AB14" s="39">
        <v>0.5</v>
      </c>
      <c r="AC14" s="73">
        <f t="shared" si="3"/>
        <v>35.5</v>
      </c>
      <c r="AD14" s="39">
        <v>31</v>
      </c>
      <c r="AE14" s="39">
        <v>13</v>
      </c>
      <c r="AF14" s="39">
        <v>1</v>
      </c>
      <c r="AG14" s="73">
        <f t="shared" si="4"/>
        <v>88</v>
      </c>
      <c r="AH14" s="39">
        <v>31</v>
      </c>
      <c r="AI14" s="39" t="s">
        <v>18</v>
      </c>
      <c r="AJ14" s="39">
        <v>1</v>
      </c>
      <c r="AK14" s="73">
        <v>0</v>
      </c>
      <c r="AL14" s="39">
        <v>25</v>
      </c>
      <c r="AM14" s="39">
        <v>2</v>
      </c>
      <c r="AN14" s="39">
        <v>1</v>
      </c>
      <c r="AO14" s="73">
        <f t="shared" si="6"/>
        <v>99</v>
      </c>
      <c r="AP14" s="70">
        <f>LARGE(CHOOSE({1,2,3,4,5,6,7,8},M14,Q14,U14,Y14,AC14,AG14,AK14,AO14),1)+LARGE(CHOOSE({1,2,3,4,5,6,7,8},M14,Q14,U14,Y14,AC14,AG14,AK14,AO14),2)+I14</f>
        <v>270</v>
      </c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</row>
    <row r="15" spans="1:94" s="7" customFormat="1" ht="18.75" customHeight="1" x14ac:dyDescent="0.25">
      <c r="A15" s="10">
        <v>12</v>
      </c>
      <c r="B15" s="30" t="s">
        <v>188</v>
      </c>
      <c r="C15" s="30" t="s">
        <v>28</v>
      </c>
      <c r="D15" s="30" t="s">
        <v>8</v>
      </c>
      <c r="E15" s="40" t="s">
        <v>189</v>
      </c>
      <c r="F15" s="11">
        <v>54</v>
      </c>
      <c r="G15" s="39">
        <v>15</v>
      </c>
      <c r="H15" s="11">
        <v>1</v>
      </c>
      <c r="I15" s="73">
        <f t="shared" si="0"/>
        <v>86</v>
      </c>
      <c r="J15" s="11">
        <v>42</v>
      </c>
      <c r="K15" s="39">
        <v>39</v>
      </c>
      <c r="L15" s="11">
        <v>0.5</v>
      </c>
      <c r="M15" s="73">
        <f t="shared" si="1"/>
        <v>31</v>
      </c>
      <c r="N15" s="39">
        <v>54</v>
      </c>
      <c r="O15" s="39" t="s">
        <v>18</v>
      </c>
      <c r="P15" s="39">
        <v>0.25</v>
      </c>
      <c r="Q15" s="73">
        <v>0</v>
      </c>
      <c r="R15" s="39">
        <v>52</v>
      </c>
      <c r="S15" s="39" t="s">
        <v>18</v>
      </c>
      <c r="T15" s="39">
        <v>0.25</v>
      </c>
      <c r="U15" s="73">
        <v>0</v>
      </c>
      <c r="V15" s="39">
        <v>52</v>
      </c>
      <c r="W15" s="39" t="s">
        <v>18</v>
      </c>
      <c r="X15" s="39">
        <v>0.5</v>
      </c>
      <c r="Y15" s="73">
        <v>0</v>
      </c>
      <c r="Z15" s="39">
        <v>39</v>
      </c>
      <c r="AA15" s="39" t="s">
        <v>18</v>
      </c>
      <c r="AB15" s="39">
        <v>0.5</v>
      </c>
      <c r="AC15" s="73">
        <v>0</v>
      </c>
      <c r="AD15" s="39">
        <v>31</v>
      </c>
      <c r="AE15" s="39">
        <v>16</v>
      </c>
      <c r="AF15" s="39">
        <v>1</v>
      </c>
      <c r="AG15" s="73">
        <f t="shared" si="4"/>
        <v>85</v>
      </c>
      <c r="AH15" s="39">
        <v>31</v>
      </c>
      <c r="AI15" s="39">
        <v>21</v>
      </c>
      <c r="AJ15" s="39">
        <v>1</v>
      </c>
      <c r="AK15" s="73">
        <f>(101-AI15)*AJ15</f>
        <v>80</v>
      </c>
      <c r="AL15" s="39">
        <v>25</v>
      </c>
      <c r="AM15" s="39">
        <v>7</v>
      </c>
      <c r="AN15" s="39">
        <v>1</v>
      </c>
      <c r="AO15" s="73">
        <f t="shared" si="6"/>
        <v>94</v>
      </c>
      <c r="AP15" s="70">
        <f>LARGE(CHOOSE({1,2,3,4,5,6,7,8},M15,Q15,U15,Y15,AC15,AG15,AK15,AO15),1)+LARGE(CHOOSE({1,2,3,4,5,6,7,8},M15,Q15,U15,Y15,AC15,AG15,AK15,AO15),2)+I15</f>
        <v>265</v>
      </c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</row>
    <row r="16" spans="1:94" ht="18.75" customHeight="1" x14ac:dyDescent="0.25">
      <c r="A16" s="10">
        <v>13</v>
      </c>
      <c r="B16" s="30" t="s">
        <v>234</v>
      </c>
      <c r="C16" s="30" t="s">
        <v>98</v>
      </c>
      <c r="D16" s="30" t="s">
        <v>6</v>
      </c>
      <c r="E16" s="40" t="s">
        <v>235</v>
      </c>
      <c r="F16" s="11">
        <v>54</v>
      </c>
      <c r="G16" s="39">
        <v>13</v>
      </c>
      <c r="H16" s="11">
        <v>1</v>
      </c>
      <c r="I16" s="73">
        <f t="shared" si="0"/>
        <v>88</v>
      </c>
      <c r="J16" s="11">
        <v>45</v>
      </c>
      <c r="K16" s="95" t="s">
        <v>18</v>
      </c>
      <c r="L16" s="11">
        <v>0.5</v>
      </c>
      <c r="M16" s="73">
        <v>0</v>
      </c>
      <c r="N16" s="39">
        <v>54</v>
      </c>
      <c r="O16" s="39" t="s">
        <v>18</v>
      </c>
      <c r="P16" s="39">
        <v>0.25</v>
      </c>
      <c r="Q16" s="73">
        <v>0</v>
      </c>
      <c r="R16" s="39">
        <v>52</v>
      </c>
      <c r="S16" s="39" t="s">
        <v>18</v>
      </c>
      <c r="T16" s="39">
        <v>0.25</v>
      </c>
      <c r="U16" s="73">
        <v>0</v>
      </c>
      <c r="V16" s="39">
        <v>37</v>
      </c>
      <c r="W16" s="39" t="s">
        <v>18</v>
      </c>
      <c r="X16" s="39">
        <v>0.5</v>
      </c>
      <c r="Y16" s="73">
        <v>0</v>
      </c>
      <c r="Z16" s="39">
        <v>39</v>
      </c>
      <c r="AA16" s="39" t="s">
        <v>18</v>
      </c>
      <c r="AB16" s="39">
        <v>0.5</v>
      </c>
      <c r="AC16" s="73">
        <v>0</v>
      </c>
      <c r="AD16" s="39">
        <v>31</v>
      </c>
      <c r="AE16" s="39" t="s">
        <v>18</v>
      </c>
      <c r="AF16" s="39">
        <v>1</v>
      </c>
      <c r="AG16" s="73">
        <v>0</v>
      </c>
      <c r="AH16" s="39">
        <v>31</v>
      </c>
      <c r="AI16" s="39">
        <v>17</v>
      </c>
      <c r="AJ16" s="39">
        <v>1</v>
      </c>
      <c r="AK16" s="73">
        <f>(101-AI16)*AJ16</f>
        <v>84</v>
      </c>
      <c r="AL16" s="39">
        <v>25</v>
      </c>
      <c r="AM16" s="39">
        <v>11</v>
      </c>
      <c r="AN16" s="39">
        <v>1</v>
      </c>
      <c r="AO16" s="73">
        <f t="shared" si="6"/>
        <v>90</v>
      </c>
      <c r="AP16" s="70">
        <f>LARGE(CHOOSE({1,2,3,4,5,6,7,8},M16,Q16,U16,Y16,AC16,AG16,AK16,AO16),1)+LARGE(CHOOSE({1,2,3,4,5,6,7,8},M16,Q16,U16,Y16,AC16,AG16,AK16,AO16),2)+I16</f>
        <v>262</v>
      </c>
    </row>
    <row r="17" spans="1:42" s="61" customFormat="1" ht="18.75" customHeight="1" x14ac:dyDescent="0.25">
      <c r="A17" s="10">
        <v>14</v>
      </c>
      <c r="B17" s="30" t="s">
        <v>170</v>
      </c>
      <c r="C17" s="30" t="s">
        <v>21</v>
      </c>
      <c r="D17" s="30" t="s">
        <v>6</v>
      </c>
      <c r="E17" s="40" t="s">
        <v>171</v>
      </c>
      <c r="F17" s="11">
        <v>54</v>
      </c>
      <c r="G17" s="98">
        <v>27</v>
      </c>
      <c r="H17" s="11">
        <v>1</v>
      </c>
      <c r="I17" s="73">
        <f t="shared" si="0"/>
        <v>74</v>
      </c>
      <c r="J17" s="11">
        <v>42</v>
      </c>
      <c r="K17" s="98">
        <v>16</v>
      </c>
      <c r="L17" s="11">
        <v>0.5</v>
      </c>
      <c r="M17" s="73">
        <f>(101-K17)*L17</f>
        <v>42.5</v>
      </c>
      <c r="N17" s="39">
        <v>54</v>
      </c>
      <c r="O17" s="39" t="s">
        <v>18</v>
      </c>
      <c r="P17" s="39">
        <v>0.25</v>
      </c>
      <c r="Q17" s="73">
        <v>0</v>
      </c>
      <c r="R17" s="39">
        <v>52</v>
      </c>
      <c r="S17" s="39" t="s">
        <v>18</v>
      </c>
      <c r="T17" s="39">
        <v>0.25</v>
      </c>
      <c r="U17" s="73">
        <v>0</v>
      </c>
      <c r="V17" s="39">
        <v>37</v>
      </c>
      <c r="W17" s="39">
        <v>16</v>
      </c>
      <c r="X17" s="39">
        <v>0.5</v>
      </c>
      <c r="Y17" s="73">
        <f>(101-W17)*X17</f>
        <v>42.5</v>
      </c>
      <c r="Z17" s="39">
        <v>39</v>
      </c>
      <c r="AA17" s="39" t="s">
        <v>18</v>
      </c>
      <c r="AB17" s="39">
        <v>0.5</v>
      </c>
      <c r="AC17" s="73">
        <v>0</v>
      </c>
      <c r="AD17" s="39">
        <v>31</v>
      </c>
      <c r="AE17" s="39">
        <v>5</v>
      </c>
      <c r="AF17" s="39">
        <v>1</v>
      </c>
      <c r="AG17" s="73">
        <f t="shared" ref="AG17:AG22" si="9">(101-AE17)*AF17</f>
        <v>96</v>
      </c>
      <c r="AH17" s="39">
        <v>31</v>
      </c>
      <c r="AI17" s="39">
        <v>10</v>
      </c>
      <c r="AJ17" s="39">
        <v>1</v>
      </c>
      <c r="AK17" s="73">
        <f>(101-AI17)*AJ17</f>
        <v>91</v>
      </c>
      <c r="AL17" s="39">
        <v>25</v>
      </c>
      <c r="AM17" s="39" t="s">
        <v>18</v>
      </c>
      <c r="AN17" s="39">
        <v>1</v>
      </c>
      <c r="AO17" s="73">
        <v>0</v>
      </c>
      <c r="AP17" s="70">
        <f>LARGE(CHOOSE({1,2,3,4,5,6,7,8},M17,Q17,U17,Y17,AC17,AG17,AK17,AO17),1)+LARGE(CHOOSE({1,2,3,4,5,6,7,8},M17,Q17,U17,Y17,AC17,AG17,AK17,AO17),2)+I17</f>
        <v>261</v>
      </c>
    </row>
    <row r="18" spans="1:42" ht="21.75" customHeight="1" x14ac:dyDescent="0.25">
      <c r="A18" s="10">
        <v>15</v>
      </c>
      <c r="B18" s="30" t="s">
        <v>121</v>
      </c>
      <c r="C18" s="30" t="s">
        <v>21</v>
      </c>
      <c r="D18" s="30" t="s">
        <v>6</v>
      </c>
      <c r="E18" s="40" t="s">
        <v>122</v>
      </c>
      <c r="F18" s="11">
        <v>54</v>
      </c>
      <c r="G18" s="98">
        <v>24</v>
      </c>
      <c r="H18" s="11">
        <v>1</v>
      </c>
      <c r="I18" s="73">
        <f t="shared" si="0"/>
        <v>77</v>
      </c>
      <c r="J18" s="98">
        <v>42</v>
      </c>
      <c r="K18" s="98">
        <v>15</v>
      </c>
      <c r="L18" s="98">
        <v>0.5</v>
      </c>
      <c r="M18" s="73">
        <f>(101-K18)*L18</f>
        <v>43</v>
      </c>
      <c r="N18" s="39">
        <v>54</v>
      </c>
      <c r="O18" s="39">
        <v>48</v>
      </c>
      <c r="P18" s="39">
        <v>0.25</v>
      </c>
      <c r="Q18" s="73">
        <f>(101-O18)*P18</f>
        <v>13.25</v>
      </c>
      <c r="R18" s="39">
        <v>52</v>
      </c>
      <c r="S18" s="39">
        <v>34</v>
      </c>
      <c r="T18" s="39">
        <v>0.25</v>
      </c>
      <c r="U18" s="73">
        <f>(101-S18)*T18</f>
        <v>16.75</v>
      </c>
      <c r="V18" s="39">
        <v>37</v>
      </c>
      <c r="W18" s="39">
        <v>36</v>
      </c>
      <c r="X18" s="39">
        <v>0.5</v>
      </c>
      <c r="Y18" s="73">
        <f>(101-W18)*X18</f>
        <v>32.5</v>
      </c>
      <c r="Z18" s="39">
        <v>39</v>
      </c>
      <c r="AA18" s="39">
        <v>36</v>
      </c>
      <c r="AB18" s="39">
        <v>0.5</v>
      </c>
      <c r="AC18" s="73">
        <f>(101-AA18)*AB18</f>
        <v>32.5</v>
      </c>
      <c r="AD18" s="39">
        <v>31</v>
      </c>
      <c r="AE18" s="39">
        <v>8</v>
      </c>
      <c r="AF18" s="39">
        <v>1</v>
      </c>
      <c r="AG18" s="73">
        <f t="shared" si="9"/>
        <v>93</v>
      </c>
      <c r="AH18" s="39">
        <v>31</v>
      </c>
      <c r="AI18" s="39">
        <v>18</v>
      </c>
      <c r="AJ18" s="39">
        <v>1</v>
      </c>
      <c r="AK18" s="73">
        <f>(101-AI18)*AJ18</f>
        <v>83</v>
      </c>
      <c r="AL18" s="39">
        <v>25</v>
      </c>
      <c r="AM18" s="124">
        <v>18</v>
      </c>
      <c r="AN18" s="39">
        <v>1</v>
      </c>
      <c r="AO18" s="73">
        <f>(101-AM18)*AN18</f>
        <v>83</v>
      </c>
      <c r="AP18" s="70">
        <f>LARGE(CHOOSE({1,2,3,4,5,6,7,8},M18,Q18,U18,Y18,AC18,AG18,AK18,AO18),1)+LARGE(CHOOSE({1,2,3,4,5,6,7,8},M18,Q18,U18,Y18,AC18,AG18,AK18,AO18),2)+I18</f>
        <v>253</v>
      </c>
    </row>
    <row r="19" spans="1:42" ht="21.75" customHeight="1" x14ac:dyDescent="0.25">
      <c r="A19" s="10">
        <v>16</v>
      </c>
      <c r="B19" s="30" t="s">
        <v>238</v>
      </c>
      <c r="C19" s="30" t="s">
        <v>98</v>
      </c>
      <c r="D19" s="30" t="s">
        <v>6</v>
      </c>
      <c r="E19" s="40" t="s">
        <v>187</v>
      </c>
      <c r="F19" s="11">
        <v>54</v>
      </c>
      <c r="G19" s="39">
        <v>21</v>
      </c>
      <c r="H19" s="11">
        <v>1</v>
      </c>
      <c r="I19" s="73">
        <f t="shared" si="0"/>
        <v>80</v>
      </c>
      <c r="J19" s="98">
        <v>42</v>
      </c>
      <c r="K19" s="39">
        <v>37</v>
      </c>
      <c r="L19" s="98">
        <v>0.5</v>
      </c>
      <c r="M19" s="73">
        <f>(101-K19)*L19</f>
        <v>32</v>
      </c>
      <c r="N19" s="39">
        <v>54</v>
      </c>
      <c r="O19" s="39" t="s">
        <v>18</v>
      </c>
      <c r="P19" s="39">
        <v>0.25</v>
      </c>
      <c r="Q19" s="73">
        <v>0</v>
      </c>
      <c r="R19" s="39">
        <v>52</v>
      </c>
      <c r="S19" s="39" t="s">
        <v>18</v>
      </c>
      <c r="T19" s="39">
        <v>0.25</v>
      </c>
      <c r="U19" s="73">
        <v>0</v>
      </c>
      <c r="V19" s="39">
        <v>52</v>
      </c>
      <c r="W19" s="39" t="s">
        <v>18</v>
      </c>
      <c r="X19" s="39">
        <v>0.5</v>
      </c>
      <c r="Y19" s="73">
        <v>0</v>
      </c>
      <c r="Z19" s="39">
        <v>39</v>
      </c>
      <c r="AA19" s="39" t="s">
        <v>18</v>
      </c>
      <c r="AB19" s="39">
        <v>0.5</v>
      </c>
      <c r="AC19" s="73">
        <v>0</v>
      </c>
      <c r="AD19" s="39">
        <v>31</v>
      </c>
      <c r="AE19" s="39">
        <v>19</v>
      </c>
      <c r="AF19" s="39">
        <v>1</v>
      </c>
      <c r="AG19" s="73">
        <f t="shared" si="9"/>
        <v>82</v>
      </c>
      <c r="AH19" s="39">
        <v>31</v>
      </c>
      <c r="AI19" s="39">
        <v>14</v>
      </c>
      <c r="AJ19" s="39">
        <v>1</v>
      </c>
      <c r="AK19" s="73">
        <f>(101-AI19)*AJ19</f>
        <v>87</v>
      </c>
      <c r="AL19" s="39">
        <v>25</v>
      </c>
      <c r="AM19" s="39">
        <v>16</v>
      </c>
      <c r="AN19" s="39">
        <v>1</v>
      </c>
      <c r="AO19" s="73">
        <f>(101-AM19)*AN19</f>
        <v>85</v>
      </c>
      <c r="AP19" s="70">
        <f>LARGE(CHOOSE({1,2,3,4,5,6,7,8},M19,Q19,U19,Y19,AC19,AG19,AK19,AO19),1)+LARGE(CHOOSE({1,2,3,4,5,6,7,8},M19,Q19,U19,Y19,AC19,AG19,AK19,AO19),2)+I19</f>
        <v>252</v>
      </c>
    </row>
    <row r="20" spans="1:42" ht="21.75" customHeight="1" x14ac:dyDescent="0.25">
      <c r="A20" s="10">
        <v>17</v>
      </c>
      <c r="B20" s="30" t="s">
        <v>186</v>
      </c>
      <c r="C20" s="30" t="s">
        <v>98</v>
      </c>
      <c r="D20" s="30" t="s">
        <v>6</v>
      </c>
      <c r="E20" s="40" t="s">
        <v>235</v>
      </c>
      <c r="F20" s="11">
        <v>54</v>
      </c>
      <c r="G20" s="39">
        <v>23</v>
      </c>
      <c r="H20" s="11">
        <v>1</v>
      </c>
      <c r="I20" s="73">
        <f t="shared" si="0"/>
        <v>78</v>
      </c>
      <c r="J20" s="11">
        <v>42</v>
      </c>
      <c r="K20" s="39">
        <v>33</v>
      </c>
      <c r="L20" s="11">
        <v>0.5</v>
      </c>
      <c r="M20" s="73">
        <f>(101-K20)*L20</f>
        <v>34</v>
      </c>
      <c r="N20" s="39">
        <v>54</v>
      </c>
      <c r="O20" s="39" t="s">
        <v>18</v>
      </c>
      <c r="P20" s="39">
        <v>0.25</v>
      </c>
      <c r="Q20" s="73">
        <v>0</v>
      </c>
      <c r="R20" s="39">
        <v>52</v>
      </c>
      <c r="S20" s="39" t="s">
        <v>18</v>
      </c>
      <c r="T20" s="39">
        <v>0.25</v>
      </c>
      <c r="U20" s="73">
        <v>0</v>
      </c>
      <c r="V20" s="39">
        <v>52</v>
      </c>
      <c r="W20" s="39" t="s">
        <v>18</v>
      </c>
      <c r="X20" s="39">
        <v>0.5</v>
      </c>
      <c r="Y20" s="73">
        <v>0</v>
      </c>
      <c r="Z20" s="39">
        <v>39</v>
      </c>
      <c r="AA20" s="39" t="s">
        <v>18</v>
      </c>
      <c r="AB20" s="39">
        <v>0.5</v>
      </c>
      <c r="AC20" s="73">
        <v>0</v>
      </c>
      <c r="AD20" s="39">
        <v>31</v>
      </c>
      <c r="AE20" s="39">
        <v>20</v>
      </c>
      <c r="AF20" s="39">
        <v>1</v>
      </c>
      <c r="AG20" s="73">
        <f t="shared" si="9"/>
        <v>81</v>
      </c>
      <c r="AH20" s="39">
        <v>31</v>
      </c>
      <c r="AI20" s="39" t="s">
        <v>18</v>
      </c>
      <c r="AJ20" s="39">
        <v>1</v>
      </c>
      <c r="AK20" s="73">
        <v>0</v>
      </c>
      <c r="AL20" s="39">
        <v>25</v>
      </c>
      <c r="AM20" s="39">
        <v>9</v>
      </c>
      <c r="AN20" s="39">
        <v>1</v>
      </c>
      <c r="AO20" s="73">
        <f>(101-AM20)*AN20</f>
        <v>92</v>
      </c>
      <c r="AP20" s="70">
        <f>LARGE(CHOOSE({1,2,3,4,5,6,7,8},M20,Q20,U20,Y20,AC20,AG20,AK20,AO20),1)+LARGE(CHOOSE({1,2,3,4,5,6,7,8},M20,Q20,U20,Y20,AC20,AG20,AK20,AO20),2)+I20</f>
        <v>251</v>
      </c>
    </row>
    <row r="21" spans="1:42" ht="21.75" customHeight="1" x14ac:dyDescent="0.25">
      <c r="A21" s="10">
        <v>18</v>
      </c>
      <c r="B21" s="30" t="s">
        <v>240</v>
      </c>
      <c r="C21" s="30" t="s">
        <v>22</v>
      </c>
      <c r="D21" s="30" t="s">
        <v>6</v>
      </c>
      <c r="E21" s="40" t="s">
        <v>205</v>
      </c>
      <c r="F21" s="11">
        <v>54</v>
      </c>
      <c r="G21" s="39">
        <v>25</v>
      </c>
      <c r="H21" s="11">
        <v>1</v>
      </c>
      <c r="I21" s="73">
        <f t="shared" si="0"/>
        <v>76</v>
      </c>
      <c r="J21" s="39">
        <v>42</v>
      </c>
      <c r="K21" s="39">
        <v>36</v>
      </c>
      <c r="L21" s="39">
        <v>0.5</v>
      </c>
      <c r="M21" s="73">
        <f>(101-K21)*L21</f>
        <v>32.5</v>
      </c>
      <c r="N21" s="39">
        <v>54</v>
      </c>
      <c r="O21" s="39" t="s">
        <v>18</v>
      </c>
      <c r="P21" s="39">
        <v>0.25</v>
      </c>
      <c r="Q21" s="73">
        <v>0</v>
      </c>
      <c r="R21" s="39">
        <v>52</v>
      </c>
      <c r="S21" s="39" t="s">
        <v>18</v>
      </c>
      <c r="T21" s="39">
        <v>0.25</v>
      </c>
      <c r="U21" s="73">
        <v>0</v>
      </c>
      <c r="V21" s="39">
        <v>37</v>
      </c>
      <c r="W21" s="39" t="s">
        <v>18</v>
      </c>
      <c r="X21" s="39">
        <v>0.5</v>
      </c>
      <c r="Y21" s="73">
        <v>0</v>
      </c>
      <c r="Z21" s="39">
        <v>39</v>
      </c>
      <c r="AA21" s="39" t="s">
        <v>18</v>
      </c>
      <c r="AB21" s="39">
        <v>0.5</v>
      </c>
      <c r="AC21" s="73">
        <v>0</v>
      </c>
      <c r="AD21" s="39">
        <v>31</v>
      </c>
      <c r="AE21" s="39">
        <v>18</v>
      </c>
      <c r="AF21" s="39">
        <v>1</v>
      </c>
      <c r="AG21" s="73">
        <f t="shared" si="9"/>
        <v>83</v>
      </c>
      <c r="AH21" s="39">
        <v>31</v>
      </c>
      <c r="AI21" s="39">
        <v>20</v>
      </c>
      <c r="AJ21" s="39">
        <v>1</v>
      </c>
      <c r="AK21" s="73">
        <f>(101-AI21)*AJ21</f>
        <v>81</v>
      </c>
      <c r="AL21" s="39">
        <v>25</v>
      </c>
      <c r="AM21" s="39">
        <v>10</v>
      </c>
      <c r="AN21" s="39">
        <v>1</v>
      </c>
      <c r="AO21" s="73">
        <f>(101-AM21)*AN21</f>
        <v>91</v>
      </c>
      <c r="AP21" s="70">
        <f>LARGE(CHOOSE({1,2,3,4,5,6,7,8},M21,Q21,U21,Y21,AC21,AG21,AK21,AO21),1)+LARGE(CHOOSE({1,2,3,4,5,6,7,8},M21,Q21,U21,Y21,AC21,AG21,AK21,AO21),2)+I21</f>
        <v>250</v>
      </c>
    </row>
    <row r="22" spans="1:42" ht="21.75" customHeight="1" x14ac:dyDescent="0.25">
      <c r="A22" s="10">
        <v>19</v>
      </c>
      <c r="B22" s="30" t="s">
        <v>232</v>
      </c>
      <c r="C22" s="30" t="s">
        <v>21</v>
      </c>
      <c r="D22" s="30" t="s">
        <v>8</v>
      </c>
      <c r="E22" s="40" t="s">
        <v>233</v>
      </c>
      <c r="F22" s="11">
        <v>54</v>
      </c>
      <c r="G22" s="39">
        <v>17</v>
      </c>
      <c r="H22" s="11">
        <v>1</v>
      </c>
      <c r="I22" s="73">
        <f t="shared" si="0"/>
        <v>84</v>
      </c>
      <c r="J22" s="98">
        <v>44</v>
      </c>
      <c r="K22" s="95" t="s">
        <v>18</v>
      </c>
      <c r="L22" s="98">
        <v>0.5</v>
      </c>
      <c r="M22" s="73">
        <v>0</v>
      </c>
      <c r="N22" s="39">
        <v>54</v>
      </c>
      <c r="O22" s="39" t="s">
        <v>18</v>
      </c>
      <c r="P22" s="39">
        <v>0.25</v>
      </c>
      <c r="Q22" s="73">
        <v>0</v>
      </c>
      <c r="R22" s="39">
        <v>52</v>
      </c>
      <c r="S22" s="39" t="s">
        <v>18</v>
      </c>
      <c r="T22" s="39">
        <v>0.25</v>
      </c>
      <c r="U22" s="73">
        <v>0</v>
      </c>
      <c r="V22" s="39">
        <v>37</v>
      </c>
      <c r="W22" s="39" t="s">
        <v>18</v>
      </c>
      <c r="X22" s="39">
        <v>0.5</v>
      </c>
      <c r="Y22" s="73">
        <v>0</v>
      </c>
      <c r="Z22" s="39">
        <v>39</v>
      </c>
      <c r="AA22" s="39" t="s">
        <v>18</v>
      </c>
      <c r="AB22" s="39">
        <v>0.5</v>
      </c>
      <c r="AC22" s="73">
        <v>0</v>
      </c>
      <c r="AD22" s="39">
        <v>31</v>
      </c>
      <c r="AE22" s="39">
        <v>15</v>
      </c>
      <c r="AF22" s="39">
        <v>1</v>
      </c>
      <c r="AG22" s="73">
        <f t="shared" si="9"/>
        <v>86</v>
      </c>
      <c r="AH22" s="39">
        <v>31</v>
      </c>
      <c r="AI22" s="39">
        <v>23</v>
      </c>
      <c r="AJ22" s="39">
        <v>1</v>
      </c>
      <c r="AK22" s="73">
        <f>(101-AI22)*AJ22</f>
        <v>78</v>
      </c>
      <c r="AL22" s="39">
        <v>25</v>
      </c>
      <c r="AM22" s="39" t="s">
        <v>18</v>
      </c>
      <c r="AN22" s="39">
        <v>1</v>
      </c>
      <c r="AO22" s="73">
        <v>0</v>
      </c>
      <c r="AP22" s="70">
        <f>LARGE(CHOOSE({1,2,3,4,5,6,7,8},M22,Q22,U22,Y22,AC22,AG22,AK22,AO22),1)+LARGE(CHOOSE({1,2,3,4,5,6,7,8},M22,Q22,U22,Y22,AC22,AG22,AK22,AO22),2)+I22</f>
        <v>248</v>
      </c>
    </row>
    <row r="23" spans="1:42" ht="24" customHeight="1" x14ac:dyDescent="0.25">
      <c r="A23" s="10">
        <v>20</v>
      </c>
      <c r="B23" s="2" t="s">
        <v>35</v>
      </c>
      <c r="C23" s="2" t="s">
        <v>24</v>
      </c>
      <c r="D23" s="2" t="s">
        <v>6</v>
      </c>
      <c r="E23" s="31" t="s">
        <v>36</v>
      </c>
      <c r="F23" s="11">
        <v>54</v>
      </c>
      <c r="G23" s="95">
        <v>2</v>
      </c>
      <c r="H23" s="11">
        <v>1</v>
      </c>
      <c r="I23" s="73">
        <f t="shared" si="0"/>
        <v>99</v>
      </c>
      <c r="J23" s="11">
        <v>42</v>
      </c>
      <c r="K23" s="95">
        <v>2</v>
      </c>
      <c r="L23" s="11">
        <v>0.5</v>
      </c>
      <c r="M23" s="73">
        <f>(101-K23)*L23</f>
        <v>49.5</v>
      </c>
      <c r="N23" s="39">
        <v>54</v>
      </c>
      <c r="O23" s="39">
        <v>2</v>
      </c>
      <c r="P23" s="39">
        <v>0.25</v>
      </c>
      <c r="Q23" s="73">
        <f>(101-O23)*P23</f>
        <v>24.75</v>
      </c>
      <c r="R23" s="39">
        <v>52</v>
      </c>
      <c r="S23" s="39">
        <v>6</v>
      </c>
      <c r="T23" s="39">
        <v>0.25</v>
      </c>
      <c r="U23" s="73">
        <f>(101-S23)*T23</f>
        <v>23.75</v>
      </c>
      <c r="V23" s="39">
        <v>37</v>
      </c>
      <c r="W23" s="39">
        <v>9</v>
      </c>
      <c r="X23" s="39">
        <v>0.5</v>
      </c>
      <c r="Y23" s="73">
        <f>(101-W23)*X23</f>
        <v>46</v>
      </c>
      <c r="Z23" s="39">
        <v>39</v>
      </c>
      <c r="AA23" s="39">
        <v>9</v>
      </c>
      <c r="AB23" s="39">
        <v>0.5</v>
      </c>
      <c r="AC23" s="73">
        <f>(101-AA23)*AB23</f>
        <v>46</v>
      </c>
      <c r="AD23" s="39">
        <v>31</v>
      </c>
      <c r="AE23" s="39" t="s">
        <v>18</v>
      </c>
      <c r="AF23" s="39">
        <v>1</v>
      </c>
      <c r="AG23" s="73">
        <v>0</v>
      </c>
      <c r="AH23" s="39">
        <v>31</v>
      </c>
      <c r="AI23" s="39" t="s">
        <v>18</v>
      </c>
      <c r="AJ23" s="39">
        <v>1</v>
      </c>
      <c r="AK23" s="73">
        <v>0</v>
      </c>
      <c r="AL23" s="39">
        <v>25</v>
      </c>
      <c r="AM23" s="124">
        <v>24</v>
      </c>
      <c r="AN23" s="39">
        <v>1</v>
      </c>
      <c r="AO23" s="73">
        <f>(101-AM23)*AN23</f>
        <v>77</v>
      </c>
      <c r="AP23" s="70">
        <f>LARGE(CHOOSE({1,2,3,4,5,6,7,8},M23,Q23,U23,Y23,AC23,AG23,AK23,AO23),1)+LARGE(CHOOSE({1,2,3,4,5,6,7,8},M23,Q23,U23,Y23,AC23,AG23,AK23,AO23),2)+I23</f>
        <v>225.5</v>
      </c>
    </row>
    <row r="24" spans="1:42" ht="21" customHeight="1" x14ac:dyDescent="0.25">
      <c r="A24" s="10">
        <v>21</v>
      </c>
      <c r="B24" s="91" t="s">
        <v>247</v>
      </c>
      <c r="C24" s="91" t="s">
        <v>98</v>
      </c>
      <c r="D24" s="30" t="s">
        <v>6</v>
      </c>
      <c r="E24" s="88" t="s">
        <v>248</v>
      </c>
      <c r="F24" s="11">
        <v>54</v>
      </c>
      <c r="G24" s="39">
        <v>32</v>
      </c>
      <c r="H24" s="11">
        <v>1</v>
      </c>
      <c r="I24" s="73">
        <f t="shared" si="0"/>
        <v>69</v>
      </c>
      <c r="J24" s="98">
        <v>51</v>
      </c>
      <c r="K24" s="95" t="s">
        <v>18</v>
      </c>
      <c r="L24" s="98">
        <v>0.5</v>
      </c>
      <c r="M24" s="73">
        <v>0</v>
      </c>
      <c r="N24" s="39">
        <v>54</v>
      </c>
      <c r="O24" s="39" t="s">
        <v>18</v>
      </c>
      <c r="P24" s="39">
        <v>0.25</v>
      </c>
      <c r="Q24" s="73">
        <v>0</v>
      </c>
      <c r="R24" s="39">
        <v>52</v>
      </c>
      <c r="S24" s="39" t="s">
        <v>18</v>
      </c>
      <c r="T24" s="39">
        <v>0.25</v>
      </c>
      <c r="U24" s="73">
        <v>0</v>
      </c>
      <c r="V24" s="39">
        <v>37</v>
      </c>
      <c r="W24" s="39" t="s">
        <v>18</v>
      </c>
      <c r="X24" s="39">
        <v>0.5</v>
      </c>
      <c r="Y24" s="73">
        <v>0</v>
      </c>
      <c r="Z24" s="39">
        <v>39</v>
      </c>
      <c r="AA24" s="39" t="s">
        <v>18</v>
      </c>
      <c r="AB24" s="39">
        <v>0.5</v>
      </c>
      <c r="AC24" s="73">
        <v>0</v>
      </c>
      <c r="AD24" s="39">
        <v>31</v>
      </c>
      <c r="AE24" s="39" t="s">
        <v>18</v>
      </c>
      <c r="AF24" s="39">
        <v>1</v>
      </c>
      <c r="AG24" s="73">
        <v>0</v>
      </c>
      <c r="AH24" s="39">
        <v>31</v>
      </c>
      <c r="AI24" s="39">
        <v>13</v>
      </c>
      <c r="AJ24" s="39">
        <v>1</v>
      </c>
      <c r="AK24" s="73">
        <f t="shared" ref="AK24:AK30" si="10">(101-AI24)*AJ24</f>
        <v>88</v>
      </c>
      <c r="AL24" s="39">
        <v>25</v>
      </c>
      <c r="AM24" s="39">
        <v>14</v>
      </c>
      <c r="AN24" s="39">
        <v>1</v>
      </c>
      <c r="AO24" s="73">
        <f t="shared" ref="AO24:AO29" si="11">(101-AM24)*AN24</f>
        <v>87</v>
      </c>
      <c r="AP24" s="70">
        <f>LARGE(CHOOSE({1,2,3,4,5,6,7,8},M24,Q24,U24,Y24,AC24,AG24,AK24,AO24),1)+LARGE(CHOOSE({1,2,3,4,5,6,7,8},M24,Q24,U24,Y24,AC24,AG24,AK24,AO24),2)+I24</f>
        <v>244</v>
      </c>
    </row>
    <row r="25" spans="1:42" ht="21" customHeight="1" x14ac:dyDescent="0.25">
      <c r="A25" s="10">
        <v>22</v>
      </c>
      <c r="B25" s="30" t="s">
        <v>184</v>
      </c>
      <c r="C25" s="30" t="s">
        <v>98</v>
      </c>
      <c r="D25" s="30" t="s">
        <v>6</v>
      </c>
      <c r="E25" s="40" t="s">
        <v>185</v>
      </c>
      <c r="F25" s="11">
        <v>54</v>
      </c>
      <c r="G25" s="39">
        <v>29</v>
      </c>
      <c r="H25" s="11">
        <v>1</v>
      </c>
      <c r="I25" s="73">
        <f t="shared" si="0"/>
        <v>72</v>
      </c>
      <c r="J25" s="11">
        <v>42</v>
      </c>
      <c r="K25" s="39">
        <v>31</v>
      </c>
      <c r="L25" s="11">
        <v>0.5</v>
      </c>
      <c r="M25" s="73">
        <f>(101-K25)*L25</f>
        <v>35</v>
      </c>
      <c r="N25" s="39">
        <v>54</v>
      </c>
      <c r="O25" s="39" t="s">
        <v>18</v>
      </c>
      <c r="P25" s="39">
        <v>0.25</v>
      </c>
      <c r="Q25" s="73">
        <v>0</v>
      </c>
      <c r="R25" s="39">
        <v>52</v>
      </c>
      <c r="S25" s="39" t="s">
        <v>18</v>
      </c>
      <c r="T25" s="39">
        <v>0.25</v>
      </c>
      <c r="U25" s="73">
        <v>0</v>
      </c>
      <c r="V25" s="39">
        <v>52</v>
      </c>
      <c r="W25" s="39" t="s">
        <v>18</v>
      </c>
      <c r="X25" s="39">
        <v>0.5</v>
      </c>
      <c r="Y25" s="73">
        <v>0</v>
      </c>
      <c r="Z25" s="39">
        <v>39</v>
      </c>
      <c r="AA25" s="39" t="s">
        <v>18</v>
      </c>
      <c r="AB25" s="39">
        <v>0.5</v>
      </c>
      <c r="AC25" s="73">
        <v>0</v>
      </c>
      <c r="AD25" s="39">
        <v>31</v>
      </c>
      <c r="AE25" s="39">
        <v>14</v>
      </c>
      <c r="AF25" s="39">
        <v>1</v>
      </c>
      <c r="AG25" s="73">
        <f t="shared" ref="AG25:AG30" si="12">(101-AE25)*AF25</f>
        <v>87</v>
      </c>
      <c r="AH25" s="39">
        <v>31</v>
      </c>
      <c r="AI25" s="39">
        <v>19</v>
      </c>
      <c r="AJ25" s="39">
        <v>1</v>
      </c>
      <c r="AK25" s="73">
        <f t="shared" si="10"/>
        <v>82</v>
      </c>
      <c r="AL25" s="39">
        <v>25</v>
      </c>
      <c r="AM25" s="39">
        <v>17</v>
      </c>
      <c r="AN25" s="39">
        <v>1</v>
      </c>
      <c r="AO25" s="73">
        <f t="shared" si="11"/>
        <v>84</v>
      </c>
      <c r="AP25" s="70">
        <f>LARGE(CHOOSE({1,2,3,4,5,6,7,8},M25,Q25,U25,Y25,AC25,AG25,AK25,AO25),1)+LARGE(CHOOSE({1,2,3,4,5,6,7,8},M25,Q25,U25,Y25,AC25,AG25,AK25,AO25),2)+I25</f>
        <v>243</v>
      </c>
    </row>
    <row r="26" spans="1:42" ht="21" customHeight="1" x14ac:dyDescent="0.25">
      <c r="A26" s="10">
        <v>23</v>
      </c>
      <c r="B26" s="94" t="s">
        <v>256</v>
      </c>
      <c r="C26" s="94" t="s">
        <v>98</v>
      </c>
      <c r="D26" s="30" t="s">
        <v>8</v>
      </c>
      <c r="E26" s="95" t="s">
        <v>257</v>
      </c>
      <c r="F26" s="11">
        <v>54</v>
      </c>
      <c r="G26" s="98">
        <v>37</v>
      </c>
      <c r="H26" s="39">
        <v>1</v>
      </c>
      <c r="I26" s="73">
        <f t="shared" si="0"/>
        <v>64</v>
      </c>
      <c r="J26" s="11">
        <v>56</v>
      </c>
      <c r="K26" s="95" t="s">
        <v>18</v>
      </c>
      <c r="L26" s="11">
        <v>0.5</v>
      </c>
      <c r="M26" s="73">
        <v>0</v>
      </c>
      <c r="N26" s="39">
        <v>54</v>
      </c>
      <c r="O26" s="39" t="s">
        <v>18</v>
      </c>
      <c r="P26" s="39">
        <v>0.25</v>
      </c>
      <c r="Q26" s="73">
        <v>0</v>
      </c>
      <c r="R26" s="39">
        <v>52</v>
      </c>
      <c r="S26" s="39" t="s">
        <v>18</v>
      </c>
      <c r="T26" s="39">
        <v>0.25</v>
      </c>
      <c r="U26" s="73">
        <v>0</v>
      </c>
      <c r="V26" s="39">
        <v>37</v>
      </c>
      <c r="W26" s="39" t="s">
        <v>18</v>
      </c>
      <c r="X26" s="39">
        <v>0.5</v>
      </c>
      <c r="Y26" s="73">
        <v>0</v>
      </c>
      <c r="Z26" s="39">
        <v>39</v>
      </c>
      <c r="AA26" s="39" t="s">
        <v>18</v>
      </c>
      <c r="AB26" s="39">
        <v>0.5</v>
      </c>
      <c r="AC26" s="73">
        <v>0</v>
      </c>
      <c r="AD26" s="39">
        <v>31</v>
      </c>
      <c r="AE26" s="39">
        <v>24</v>
      </c>
      <c r="AF26" s="39">
        <v>1</v>
      </c>
      <c r="AG26" s="73">
        <f t="shared" si="12"/>
        <v>77</v>
      </c>
      <c r="AH26" s="39">
        <v>31</v>
      </c>
      <c r="AI26" s="39">
        <v>12</v>
      </c>
      <c r="AJ26" s="39">
        <v>1</v>
      </c>
      <c r="AK26" s="73">
        <f t="shared" si="10"/>
        <v>89</v>
      </c>
      <c r="AL26" s="39">
        <v>25</v>
      </c>
      <c r="AM26" s="39">
        <v>13</v>
      </c>
      <c r="AN26" s="39">
        <v>1</v>
      </c>
      <c r="AO26" s="73">
        <f t="shared" si="11"/>
        <v>88</v>
      </c>
      <c r="AP26" s="70">
        <f>LARGE(CHOOSE({1,2,3,4,5,6,7,8},M26,Q26,U26,Y26,AC26,AG26,AK26,AO26),1)+LARGE(CHOOSE({1,2,3,4,5,6,7,8},M26,Q26,U26,Y26,AC26,AG26,AK26,AO26),2)+I26</f>
        <v>241</v>
      </c>
    </row>
    <row r="27" spans="1:42" ht="33.75" customHeight="1" x14ac:dyDescent="0.25">
      <c r="A27" s="10">
        <v>24</v>
      </c>
      <c r="B27" s="94" t="s">
        <v>245</v>
      </c>
      <c r="C27" s="94" t="s">
        <v>98</v>
      </c>
      <c r="D27" s="30" t="s">
        <v>6</v>
      </c>
      <c r="E27" s="95" t="s">
        <v>246</v>
      </c>
      <c r="F27" s="11">
        <v>54</v>
      </c>
      <c r="G27" s="39">
        <v>31</v>
      </c>
      <c r="H27" s="98">
        <v>1</v>
      </c>
      <c r="I27" s="73">
        <f t="shared" si="0"/>
        <v>70</v>
      </c>
      <c r="J27" s="11">
        <v>50</v>
      </c>
      <c r="K27" s="95" t="s">
        <v>18</v>
      </c>
      <c r="L27" s="11">
        <v>0.5</v>
      </c>
      <c r="M27" s="73">
        <v>0</v>
      </c>
      <c r="N27" s="39">
        <v>54</v>
      </c>
      <c r="O27" s="39" t="s">
        <v>18</v>
      </c>
      <c r="P27" s="39">
        <v>0.25</v>
      </c>
      <c r="Q27" s="73">
        <v>0</v>
      </c>
      <c r="R27" s="39">
        <v>52</v>
      </c>
      <c r="S27" s="39" t="s">
        <v>18</v>
      </c>
      <c r="T27" s="39">
        <v>0.25</v>
      </c>
      <c r="U27" s="73">
        <v>0</v>
      </c>
      <c r="V27" s="39">
        <v>37</v>
      </c>
      <c r="W27" s="39" t="s">
        <v>18</v>
      </c>
      <c r="X27" s="39">
        <v>0.5</v>
      </c>
      <c r="Y27" s="73">
        <v>0</v>
      </c>
      <c r="Z27" s="39">
        <v>39</v>
      </c>
      <c r="AA27" s="39" t="s">
        <v>18</v>
      </c>
      <c r="AB27" s="39">
        <v>0.5</v>
      </c>
      <c r="AC27" s="73">
        <v>0</v>
      </c>
      <c r="AD27" s="39">
        <v>31</v>
      </c>
      <c r="AE27" s="39">
        <v>21</v>
      </c>
      <c r="AF27" s="39">
        <v>1</v>
      </c>
      <c r="AG27" s="73">
        <f t="shared" si="12"/>
        <v>80</v>
      </c>
      <c r="AH27" s="39">
        <v>31</v>
      </c>
      <c r="AI27" s="39">
        <v>15</v>
      </c>
      <c r="AJ27" s="39">
        <v>1</v>
      </c>
      <c r="AK27" s="73">
        <f t="shared" si="10"/>
        <v>86</v>
      </c>
      <c r="AL27" s="39">
        <v>25</v>
      </c>
      <c r="AM27" s="39">
        <v>21</v>
      </c>
      <c r="AN27" s="39">
        <v>1</v>
      </c>
      <c r="AO27" s="73">
        <f t="shared" si="11"/>
        <v>80</v>
      </c>
      <c r="AP27" s="70">
        <f>LARGE(CHOOSE({1,2,3,4,5,6,7,8},M27,Q27,U27,Y27,AC27,AG27,AK27,AO27),1)+LARGE(CHOOSE({1,2,3,4,5,6,7,8},M27,Q27,U27,Y27,AC27,AG27,AK27,AO27),2)+I27</f>
        <v>236</v>
      </c>
    </row>
    <row r="28" spans="1:42" ht="21" customHeight="1" x14ac:dyDescent="0.25">
      <c r="A28" s="10">
        <v>25</v>
      </c>
      <c r="B28" s="94" t="s">
        <v>241</v>
      </c>
      <c r="C28" s="94" t="s">
        <v>98</v>
      </c>
      <c r="D28" s="30" t="s">
        <v>8</v>
      </c>
      <c r="E28" s="95" t="s">
        <v>242</v>
      </c>
      <c r="F28" s="11">
        <v>54</v>
      </c>
      <c r="G28" s="39">
        <v>26</v>
      </c>
      <c r="H28" s="98">
        <v>1</v>
      </c>
      <c r="I28" s="73">
        <f t="shared" si="0"/>
        <v>75</v>
      </c>
      <c r="J28" s="11">
        <v>48</v>
      </c>
      <c r="K28" s="95" t="s">
        <v>18</v>
      </c>
      <c r="L28" s="11">
        <v>0.5</v>
      </c>
      <c r="M28" s="73">
        <v>0</v>
      </c>
      <c r="N28" s="39">
        <v>54</v>
      </c>
      <c r="O28" s="39" t="s">
        <v>18</v>
      </c>
      <c r="P28" s="39">
        <v>0.25</v>
      </c>
      <c r="Q28" s="73">
        <v>0</v>
      </c>
      <c r="R28" s="39">
        <v>52</v>
      </c>
      <c r="S28" s="39" t="s">
        <v>18</v>
      </c>
      <c r="T28" s="39">
        <v>0.25</v>
      </c>
      <c r="U28" s="73">
        <v>0</v>
      </c>
      <c r="V28" s="39">
        <v>37</v>
      </c>
      <c r="W28" s="39" t="s">
        <v>18</v>
      </c>
      <c r="X28" s="39">
        <v>0.5</v>
      </c>
      <c r="Y28" s="73">
        <v>0</v>
      </c>
      <c r="Z28" s="39">
        <v>39</v>
      </c>
      <c r="AA28" s="39" t="s">
        <v>18</v>
      </c>
      <c r="AB28" s="39">
        <v>0.5</v>
      </c>
      <c r="AC28" s="73">
        <v>0</v>
      </c>
      <c r="AD28" s="39">
        <v>31</v>
      </c>
      <c r="AE28" s="39">
        <v>28</v>
      </c>
      <c r="AF28" s="39">
        <v>1</v>
      </c>
      <c r="AG28" s="73">
        <f t="shared" si="12"/>
        <v>73</v>
      </c>
      <c r="AH28" s="39">
        <v>31</v>
      </c>
      <c r="AI28" s="39">
        <v>24</v>
      </c>
      <c r="AJ28" s="39">
        <v>1</v>
      </c>
      <c r="AK28" s="73">
        <f t="shared" si="10"/>
        <v>77</v>
      </c>
      <c r="AL28" s="39">
        <v>25</v>
      </c>
      <c r="AM28" s="39">
        <v>24</v>
      </c>
      <c r="AN28" s="39">
        <v>1</v>
      </c>
      <c r="AO28" s="73">
        <f t="shared" si="11"/>
        <v>77</v>
      </c>
      <c r="AP28" s="70">
        <f>LARGE(CHOOSE({1,2,3,4,5,6,7,8},M28,Q28,U28,Y28,AC28,AG28,AK28,AO28),1)+LARGE(CHOOSE({1,2,3,4,5,6,7,8},M28,Q28,U28,Y28,AC28,AG28,AK28,AO28),2)+I28</f>
        <v>229</v>
      </c>
    </row>
    <row r="29" spans="1:42" x14ac:dyDescent="0.25">
      <c r="A29" s="10">
        <v>26</v>
      </c>
      <c r="B29" s="97" t="s">
        <v>254</v>
      </c>
      <c r="C29" s="97" t="s">
        <v>21</v>
      </c>
      <c r="D29" s="30" t="s">
        <v>6</v>
      </c>
      <c r="E29" s="98" t="s">
        <v>255</v>
      </c>
      <c r="F29" s="11">
        <v>54</v>
      </c>
      <c r="G29" s="98">
        <v>36</v>
      </c>
      <c r="H29" s="39">
        <v>1</v>
      </c>
      <c r="I29" s="73">
        <f t="shared" si="0"/>
        <v>65</v>
      </c>
      <c r="J29" s="11">
        <v>55</v>
      </c>
      <c r="K29" s="51" t="s">
        <v>18</v>
      </c>
      <c r="L29" s="11">
        <v>0.5</v>
      </c>
      <c r="M29" s="73">
        <v>0</v>
      </c>
      <c r="N29" s="39">
        <v>54</v>
      </c>
      <c r="O29" s="39" t="s">
        <v>18</v>
      </c>
      <c r="P29" s="39">
        <v>0.25</v>
      </c>
      <c r="Q29" s="73">
        <v>0</v>
      </c>
      <c r="R29" s="39">
        <v>52</v>
      </c>
      <c r="S29" s="39" t="s">
        <v>18</v>
      </c>
      <c r="T29" s="39">
        <v>0.25</v>
      </c>
      <c r="U29" s="73">
        <v>0</v>
      </c>
      <c r="V29" s="39">
        <v>37</v>
      </c>
      <c r="W29" s="39" t="s">
        <v>18</v>
      </c>
      <c r="X29" s="39">
        <v>0.5</v>
      </c>
      <c r="Y29" s="73">
        <v>0</v>
      </c>
      <c r="Z29" s="39">
        <v>39</v>
      </c>
      <c r="AA29" s="39" t="s">
        <v>18</v>
      </c>
      <c r="AB29" s="39">
        <v>0.5</v>
      </c>
      <c r="AC29" s="73">
        <v>0</v>
      </c>
      <c r="AD29" s="39">
        <v>31</v>
      </c>
      <c r="AE29" s="39">
        <v>26</v>
      </c>
      <c r="AF29" s="39">
        <v>1</v>
      </c>
      <c r="AG29" s="73">
        <f t="shared" si="12"/>
        <v>75</v>
      </c>
      <c r="AH29" s="39">
        <v>31</v>
      </c>
      <c r="AI29" s="39">
        <v>22</v>
      </c>
      <c r="AJ29" s="39">
        <v>1</v>
      </c>
      <c r="AK29" s="73">
        <f t="shared" si="10"/>
        <v>79</v>
      </c>
      <c r="AL29" s="39">
        <v>25</v>
      </c>
      <c r="AM29" s="124">
        <v>22</v>
      </c>
      <c r="AN29" s="39">
        <v>1</v>
      </c>
      <c r="AO29" s="73">
        <f t="shared" si="11"/>
        <v>79</v>
      </c>
      <c r="AP29" s="70">
        <f>LARGE(CHOOSE({1,2,3,4,5,6,7,8},M29,Q29,U29,Y29,AC29,AG29,AK29,AO29),1)+LARGE(CHOOSE({1,2,3,4,5,6,7,8},M29,Q29,U29,Y29,AC29,AG29,AK29,AO29),2)+I29</f>
        <v>223</v>
      </c>
    </row>
    <row r="30" spans="1:42" x14ac:dyDescent="0.25">
      <c r="A30" s="10">
        <v>27</v>
      </c>
      <c r="B30" s="30" t="s">
        <v>134</v>
      </c>
      <c r="C30" s="30" t="s">
        <v>21</v>
      </c>
      <c r="D30" s="30" t="s">
        <v>8</v>
      </c>
      <c r="E30" s="40" t="s">
        <v>135</v>
      </c>
      <c r="F30" s="11">
        <v>54</v>
      </c>
      <c r="G30" s="98">
        <v>41</v>
      </c>
      <c r="H30" s="98">
        <v>1</v>
      </c>
      <c r="I30" s="73">
        <f t="shared" si="0"/>
        <v>60</v>
      </c>
      <c r="J30" s="11">
        <v>42</v>
      </c>
      <c r="K30" s="98">
        <v>34</v>
      </c>
      <c r="L30" s="11">
        <v>0.5</v>
      </c>
      <c r="M30" s="73">
        <f>(101-K30)*L30</f>
        <v>33.5</v>
      </c>
      <c r="N30" s="39">
        <v>54</v>
      </c>
      <c r="O30" s="39">
        <v>54</v>
      </c>
      <c r="P30" s="39">
        <v>0.25</v>
      </c>
      <c r="Q30" s="73">
        <f>(101-O30)*P30</f>
        <v>11.75</v>
      </c>
      <c r="R30" s="39">
        <v>52</v>
      </c>
      <c r="S30" s="39">
        <v>43</v>
      </c>
      <c r="T30" s="39">
        <v>0.25</v>
      </c>
      <c r="U30" s="73">
        <f>(101-S30)*T30</f>
        <v>14.5</v>
      </c>
      <c r="V30" s="39">
        <v>37</v>
      </c>
      <c r="W30" s="39">
        <v>37</v>
      </c>
      <c r="X30" s="39">
        <v>0.5</v>
      </c>
      <c r="Y30" s="73">
        <f>(101-W30)*X30</f>
        <v>32</v>
      </c>
      <c r="Z30" s="39">
        <v>39</v>
      </c>
      <c r="AA30" s="39">
        <v>38</v>
      </c>
      <c r="AB30" s="39">
        <v>0.5</v>
      </c>
      <c r="AC30" s="73">
        <f>(101-AA30)*AB30</f>
        <v>31.5</v>
      </c>
      <c r="AD30" s="39">
        <v>31</v>
      </c>
      <c r="AE30" s="39">
        <v>29</v>
      </c>
      <c r="AF30" s="39">
        <v>1</v>
      </c>
      <c r="AG30" s="73">
        <f t="shared" si="12"/>
        <v>72</v>
      </c>
      <c r="AH30" s="39">
        <v>31</v>
      </c>
      <c r="AI30" s="39">
        <v>28</v>
      </c>
      <c r="AJ30" s="39">
        <v>1</v>
      </c>
      <c r="AK30" s="73">
        <f t="shared" si="10"/>
        <v>73</v>
      </c>
      <c r="AL30" s="39">
        <v>25</v>
      </c>
      <c r="AM30" s="39" t="s">
        <v>18</v>
      </c>
      <c r="AN30" s="39">
        <v>1</v>
      </c>
      <c r="AO30" s="73">
        <v>0</v>
      </c>
      <c r="AP30" s="70">
        <f>LARGE(CHOOSE({1,2,3,4,5,6,7,8},M30,Q30,U30,Y30,AC30,AG30,AK30,AO30),1)+LARGE(CHOOSE({1,2,3,4,5,6,7,8},M30,Q30,U30,Y30,AC30,AG30,AK30,AO30),2)+I30</f>
        <v>205</v>
      </c>
    </row>
    <row r="31" spans="1:42" x14ac:dyDescent="0.25">
      <c r="A31" s="10">
        <v>28</v>
      </c>
      <c r="B31" s="30" t="s">
        <v>63</v>
      </c>
      <c r="C31" s="30" t="s">
        <v>25</v>
      </c>
      <c r="D31" s="30" t="s">
        <v>6</v>
      </c>
      <c r="E31" s="31" t="s">
        <v>70</v>
      </c>
      <c r="F31" s="11">
        <v>54</v>
      </c>
      <c r="G31" s="95">
        <v>6</v>
      </c>
      <c r="H31" s="98">
        <v>1</v>
      </c>
      <c r="I31" s="73">
        <f t="shared" si="0"/>
        <v>95</v>
      </c>
      <c r="J31" s="11">
        <v>42</v>
      </c>
      <c r="K31" s="51" t="s">
        <v>18</v>
      </c>
      <c r="L31" s="11">
        <v>0.5</v>
      </c>
      <c r="M31" s="73">
        <v>0</v>
      </c>
      <c r="N31" s="39">
        <v>54</v>
      </c>
      <c r="O31" s="39">
        <v>32</v>
      </c>
      <c r="P31" s="39">
        <v>0.25</v>
      </c>
      <c r="Q31" s="73">
        <f>(101-O31)*P31</f>
        <v>17.25</v>
      </c>
      <c r="R31" s="39">
        <v>52</v>
      </c>
      <c r="S31" s="39" t="s">
        <v>18</v>
      </c>
      <c r="T31" s="39">
        <v>0.25</v>
      </c>
      <c r="U31" s="73">
        <v>0</v>
      </c>
      <c r="V31" s="39">
        <v>37</v>
      </c>
      <c r="W31" s="39" t="s">
        <v>18</v>
      </c>
      <c r="X31" s="39">
        <v>0.5</v>
      </c>
      <c r="Y31" s="73">
        <v>0</v>
      </c>
      <c r="Z31" s="39">
        <v>39</v>
      </c>
      <c r="AA31" s="39" t="s">
        <v>18</v>
      </c>
      <c r="AB31" s="39">
        <v>0.5</v>
      </c>
      <c r="AC31" s="73">
        <v>0</v>
      </c>
      <c r="AD31" s="39">
        <v>31</v>
      </c>
      <c r="AE31" s="39" t="s">
        <v>18</v>
      </c>
      <c r="AF31" s="39">
        <v>1</v>
      </c>
      <c r="AG31" s="73">
        <v>0</v>
      </c>
      <c r="AH31" s="39">
        <v>31</v>
      </c>
      <c r="AI31" s="39" t="s">
        <v>18</v>
      </c>
      <c r="AJ31" s="39">
        <v>1</v>
      </c>
      <c r="AK31" s="73">
        <v>0</v>
      </c>
      <c r="AL31" s="39">
        <v>25</v>
      </c>
      <c r="AM31" s="39">
        <v>20</v>
      </c>
      <c r="AN31" s="39">
        <v>1</v>
      </c>
      <c r="AO31" s="73">
        <f t="shared" ref="AO31:AO36" si="13">(101-AM31)*AN31</f>
        <v>81</v>
      </c>
      <c r="AP31" s="70">
        <f>LARGE(CHOOSE({1,2,3,4,5,6,7,8},M31,Q31,U31,Y31,AC31,AG31,AK31,AO31),1)+LARGE(CHOOSE({1,2,3,4,5,6,7,8},M31,Q31,U31,Y31,AC31,AG31,AK31,AO31),2)+I31</f>
        <v>193.25</v>
      </c>
    </row>
    <row r="32" spans="1:42" x14ac:dyDescent="0.25">
      <c r="A32" s="10">
        <v>29</v>
      </c>
      <c r="B32" s="30" t="s">
        <v>119</v>
      </c>
      <c r="C32" s="30" t="s">
        <v>25</v>
      </c>
      <c r="D32" s="30" t="s">
        <v>6</v>
      </c>
      <c r="E32" s="40" t="s">
        <v>120</v>
      </c>
      <c r="F32" s="11">
        <v>54</v>
      </c>
      <c r="G32" s="95">
        <v>12</v>
      </c>
      <c r="H32" s="98">
        <v>1</v>
      </c>
      <c r="I32" s="73">
        <f t="shared" si="0"/>
        <v>89</v>
      </c>
      <c r="J32" s="11">
        <v>42</v>
      </c>
      <c r="K32" s="95" t="s">
        <v>18</v>
      </c>
      <c r="L32" s="11">
        <v>0.5</v>
      </c>
      <c r="M32" s="73">
        <v>0</v>
      </c>
      <c r="N32" s="39">
        <v>54</v>
      </c>
      <c r="O32" s="39">
        <v>47</v>
      </c>
      <c r="P32" s="39">
        <v>0.25</v>
      </c>
      <c r="Q32" s="73">
        <f>(101-O32)*P32</f>
        <v>13.5</v>
      </c>
      <c r="R32" s="39">
        <v>52</v>
      </c>
      <c r="S32" s="39" t="s">
        <v>18</v>
      </c>
      <c r="T32" s="39">
        <v>0.25</v>
      </c>
      <c r="U32" s="73">
        <v>0</v>
      </c>
      <c r="V32" s="39">
        <v>37</v>
      </c>
      <c r="W32" s="39" t="s">
        <v>18</v>
      </c>
      <c r="X32" s="39">
        <v>0.5</v>
      </c>
      <c r="Y32" s="73">
        <v>0</v>
      </c>
      <c r="Z32" s="39">
        <v>39</v>
      </c>
      <c r="AA32" s="39" t="s">
        <v>18</v>
      </c>
      <c r="AB32" s="39">
        <v>0.5</v>
      </c>
      <c r="AC32" s="73">
        <v>0</v>
      </c>
      <c r="AD32" s="39">
        <v>31</v>
      </c>
      <c r="AE32" s="39" t="s">
        <v>18</v>
      </c>
      <c r="AF32" s="39">
        <v>1</v>
      </c>
      <c r="AG32" s="73">
        <v>0</v>
      </c>
      <c r="AH32" s="39">
        <v>31</v>
      </c>
      <c r="AI32" s="39" t="s">
        <v>18</v>
      </c>
      <c r="AJ32" s="39">
        <v>1</v>
      </c>
      <c r="AK32" s="73">
        <v>0</v>
      </c>
      <c r="AL32" s="39">
        <v>25</v>
      </c>
      <c r="AM32" s="39">
        <v>22</v>
      </c>
      <c r="AN32" s="39">
        <v>1</v>
      </c>
      <c r="AO32" s="73">
        <f t="shared" si="13"/>
        <v>79</v>
      </c>
      <c r="AP32" s="70">
        <f>LARGE(CHOOSE({1,2,3,4,5,6,7,8},M32,Q32,U32,Y32,AC32,AG32,AK32,AO32),1)+LARGE(CHOOSE({1,2,3,4,5,6,7,8},M32,Q32,U32,Y32,AC32,AG32,AK32,AO32),2)+I32</f>
        <v>181.5</v>
      </c>
    </row>
    <row r="33" spans="1:42" x14ac:dyDescent="0.25">
      <c r="A33" s="10">
        <v>30</v>
      </c>
      <c r="B33" s="30" t="s">
        <v>53</v>
      </c>
      <c r="C33" s="30" t="s">
        <v>27</v>
      </c>
      <c r="D33" s="30" t="s">
        <v>8</v>
      </c>
      <c r="E33" s="41" t="s">
        <v>54</v>
      </c>
      <c r="F33" s="11">
        <v>54</v>
      </c>
      <c r="G33" s="63">
        <v>39</v>
      </c>
      <c r="H33" s="98">
        <v>1</v>
      </c>
      <c r="I33" s="73">
        <f t="shared" si="0"/>
        <v>62</v>
      </c>
      <c r="J33" s="11">
        <v>42</v>
      </c>
      <c r="K33" s="63">
        <v>38</v>
      </c>
      <c r="L33" s="11">
        <v>0.5</v>
      </c>
      <c r="M33" s="73">
        <f>(101-K33)*L33</f>
        <v>31.5</v>
      </c>
      <c r="N33" s="39">
        <v>54</v>
      </c>
      <c r="O33" s="39" t="s">
        <v>18</v>
      </c>
      <c r="P33" s="39">
        <v>0.25</v>
      </c>
      <c r="Q33" s="73">
        <v>0</v>
      </c>
      <c r="R33" s="39">
        <v>52</v>
      </c>
      <c r="S33" s="39">
        <v>42</v>
      </c>
      <c r="T33" s="39">
        <v>0.25</v>
      </c>
      <c r="U33" s="73">
        <f>(101-S33)*T33</f>
        <v>14.75</v>
      </c>
      <c r="V33" s="39">
        <v>37</v>
      </c>
      <c r="W33" s="39" t="s">
        <v>18</v>
      </c>
      <c r="X33" s="39">
        <v>0.5</v>
      </c>
      <c r="Y33" s="73">
        <v>0</v>
      </c>
      <c r="Z33" s="39">
        <v>39</v>
      </c>
      <c r="AA33" s="39" t="s">
        <v>18</v>
      </c>
      <c r="AB33" s="39">
        <v>0.5</v>
      </c>
      <c r="AC33" s="73">
        <v>0</v>
      </c>
      <c r="AD33" s="39">
        <v>31</v>
      </c>
      <c r="AE33" s="39" t="s">
        <v>18</v>
      </c>
      <c r="AF33" s="39">
        <v>1</v>
      </c>
      <c r="AG33" s="73">
        <v>0</v>
      </c>
      <c r="AH33" s="39">
        <v>31</v>
      </c>
      <c r="AI33" s="39" t="s">
        <v>18</v>
      </c>
      <c r="AJ33" s="39">
        <v>1</v>
      </c>
      <c r="AK33" s="73">
        <v>0</v>
      </c>
      <c r="AL33" s="39">
        <v>25</v>
      </c>
      <c r="AM33" s="39">
        <v>15</v>
      </c>
      <c r="AN33" s="39">
        <v>1</v>
      </c>
      <c r="AO33" s="73">
        <f t="shared" si="13"/>
        <v>86</v>
      </c>
      <c r="AP33" s="70">
        <f>LARGE(CHOOSE({1,2,3,4,5,6,7,8},M33,Q33,U33,Y33,AC33,AG33,AK33,AO33),1)+LARGE(CHOOSE({1,2,3,4,5,6,7,8},M33,Q33,U33,Y33,AC33,AG33,AK33,AO33),2)+I33</f>
        <v>179.5</v>
      </c>
    </row>
    <row r="34" spans="1:42" x14ac:dyDescent="0.25">
      <c r="A34" s="10">
        <v>31</v>
      </c>
      <c r="B34" s="30" t="s">
        <v>230</v>
      </c>
      <c r="C34" s="30" t="s">
        <v>98</v>
      </c>
      <c r="D34" s="30" t="s">
        <v>6</v>
      </c>
      <c r="E34" s="40" t="s">
        <v>231</v>
      </c>
      <c r="F34" s="11">
        <v>54</v>
      </c>
      <c r="G34" s="39">
        <v>8</v>
      </c>
      <c r="H34" s="98">
        <v>1</v>
      </c>
      <c r="I34" s="73">
        <f t="shared" si="0"/>
        <v>93</v>
      </c>
      <c r="J34" s="11">
        <v>43</v>
      </c>
      <c r="K34" s="95" t="s">
        <v>18</v>
      </c>
      <c r="L34" s="11">
        <v>0.5</v>
      </c>
      <c r="M34" s="73">
        <v>0</v>
      </c>
      <c r="N34" s="39">
        <v>54</v>
      </c>
      <c r="O34" s="39" t="s">
        <v>18</v>
      </c>
      <c r="P34" s="39">
        <v>0.25</v>
      </c>
      <c r="Q34" s="73">
        <v>0</v>
      </c>
      <c r="R34" s="39">
        <v>52</v>
      </c>
      <c r="S34" s="39" t="s">
        <v>18</v>
      </c>
      <c r="T34" s="39">
        <v>0.25</v>
      </c>
      <c r="U34" s="73">
        <v>0</v>
      </c>
      <c r="V34" s="39">
        <v>37</v>
      </c>
      <c r="W34" s="39" t="s">
        <v>18</v>
      </c>
      <c r="X34" s="39">
        <v>0.5</v>
      </c>
      <c r="Y34" s="73">
        <v>0</v>
      </c>
      <c r="Z34" s="39">
        <v>39</v>
      </c>
      <c r="AA34" s="39" t="s">
        <v>18</v>
      </c>
      <c r="AB34" s="39">
        <v>0.5</v>
      </c>
      <c r="AC34" s="73">
        <v>0</v>
      </c>
      <c r="AD34" s="39">
        <v>31</v>
      </c>
      <c r="AE34" s="39" t="s">
        <v>18</v>
      </c>
      <c r="AF34" s="39">
        <v>1</v>
      </c>
      <c r="AG34" s="73">
        <v>0</v>
      </c>
      <c r="AH34" s="39">
        <v>31</v>
      </c>
      <c r="AI34" s="39" t="s">
        <v>18</v>
      </c>
      <c r="AJ34" s="39">
        <v>1</v>
      </c>
      <c r="AK34" s="73">
        <v>0</v>
      </c>
      <c r="AL34" s="39">
        <v>25</v>
      </c>
      <c r="AM34" s="39">
        <v>18</v>
      </c>
      <c r="AN34" s="39">
        <v>1</v>
      </c>
      <c r="AO34" s="73">
        <f t="shared" si="13"/>
        <v>83</v>
      </c>
      <c r="AP34" s="70">
        <f>LARGE(CHOOSE({1,2,3,4,5,6,7,8},M34,Q34,U34,Y34,AC34,AG34,AK34,AO34),1)+LARGE(CHOOSE({1,2,3,4,5,6,7,8},M34,Q34,U34,Y34,AC34,AG34,AK34,AO34),2)+I34</f>
        <v>176</v>
      </c>
    </row>
    <row r="35" spans="1:42" x14ac:dyDescent="0.25">
      <c r="A35" s="10">
        <v>32</v>
      </c>
      <c r="B35" s="30" t="s">
        <v>404</v>
      </c>
      <c r="C35" s="30" t="s">
        <v>24</v>
      </c>
      <c r="D35" s="30" t="s">
        <v>6</v>
      </c>
      <c r="E35" s="40" t="s">
        <v>239</v>
      </c>
      <c r="F35" s="11">
        <v>54</v>
      </c>
      <c r="G35" s="39">
        <v>22</v>
      </c>
      <c r="H35" s="11">
        <v>1</v>
      </c>
      <c r="I35" s="73">
        <f t="shared" si="0"/>
        <v>79</v>
      </c>
      <c r="J35" s="98">
        <v>47</v>
      </c>
      <c r="K35" s="95" t="s">
        <v>18</v>
      </c>
      <c r="L35" s="98">
        <v>0.5</v>
      </c>
      <c r="M35" s="73">
        <v>0</v>
      </c>
      <c r="N35" s="39">
        <v>54</v>
      </c>
      <c r="O35" s="39" t="s">
        <v>18</v>
      </c>
      <c r="P35" s="39">
        <v>0.25</v>
      </c>
      <c r="Q35" s="73">
        <v>0</v>
      </c>
      <c r="R35" s="39">
        <v>52</v>
      </c>
      <c r="S35" s="39" t="s">
        <v>18</v>
      </c>
      <c r="T35" s="39">
        <v>0.25</v>
      </c>
      <c r="U35" s="73">
        <v>0</v>
      </c>
      <c r="V35" s="39">
        <v>37</v>
      </c>
      <c r="W35" s="39" t="s">
        <v>18</v>
      </c>
      <c r="X35" s="39">
        <v>0.5</v>
      </c>
      <c r="Y35" s="73">
        <v>0</v>
      </c>
      <c r="Z35" s="39">
        <v>39</v>
      </c>
      <c r="AA35" s="39" t="s">
        <v>18</v>
      </c>
      <c r="AB35" s="39">
        <v>0.5</v>
      </c>
      <c r="AC35" s="73">
        <v>0</v>
      </c>
      <c r="AD35" s="39">
        <v>31</v>
      </c>
      <c r="AE35" s="39" t="s">
        <v>18</v>
      </c>
      <c r="AF35" s="39">
        <v>1</v>
      </c>
      <c r="AG35" s="73">
        <v>0</v>
      </c>
      <c r="AH35" s="39">
        <v>31</v>
      </c>
      <c r="AI35" s="39" t="s">
        <v>18</v>
      </c>
      <c r="AJ35" s="39">
        <v>1</v>
      </c>
      <c r="AK35" s="73">
        <v>0</v>
      </c>
      <c r="AL35" s="39">
        <v>25</v>
      </c>
      <c r="AM35" s="39">
        <v>8</v>
      </c>
      <c r="AN35" s="39">
        <v>1</v>
      </c>
      <c r="AO35" s="73">
        <f t="shared" si="13"/>
        <v>93</v>
      </c>
      <c r="AP35" s="70">
        <f>LARGE(CHOOSE({1,2,3,4,5,6,7,8},M35,Q35,U35,Y35,AC35,AG35,AK35,AO35),1)+LARGE(CHOOSE({1,2,3,4,5,6,7,8},M35,Q35,U35,Y35,AC35,AG35,AK35,AO35),2)+I35</f>
        <v>172</v>
      </c>
    </row>
    <row r="36" spans="1:42" x14ac:dyDescent="0.25">
      <c r="A36" s="10">
        <v>33</v>
      </c>
      <c r="B36" s="91" t="s">
        <v>258</v>
      </c>
      <c r="C36" s="91" t="s">
        <v>24</v>
      </c>
      <c r="D36" s="30" t="s">
        <v>6</v>
      </c>
      <c r="E36" s="88" t="s">
        <v>259</v>
      </c>
      <c r="F36" s="11">
        <v>54</v>
      </c>
      <c r="G36" s="98">
        <v>38</v>
      </c>
      <c r="H36" s="39">
        <v>1</v>
      </c>
      <c r="I36" s="73">
        <f t="shared" si="0"/>
        <v>63</v>
      </c>
      <c r="J36" s="11">
        <v>57</v>
      </c>
      <c r="K36" s="95" t="s">
        <v>18</v>
      </c>
      <c r="L36" s="11">
        <v>0.5</v>
      </c>
      <c r="M36" s="73">
        <v>0</v>
      </c>
      <c r="N36" s="39">
        <v>54</v>
      </c>
      <c r="O36" s="39" t="s">
        <v>18</v>
      </c>
      <c r="P36" s="39">
        <v>0.25</v>
      </c>
      <c r="Q36" s="73">
        <v>0</v>
      </c>
      <c r="R36" s="39">
        <v>52</v>
      </c>
      <c r="S36" s="39" t="s">
        <v>18</v>
      </c>
      <c r="T36" s="39">
        <v>0.25</v>
      </c>
      <c r="U36" s="73">
        <v>0</v>
      </c>
      <c r="V36" s="39">
        <v>37</v>
      </c>
      <c r="W36" s="39" t="s">
        <v>18</v>
      </c>
      <c r="X36" s="39">
        <v>0.5</v>
      </c>
      <c r="Y36" s="73">
        <v>0</v>
      </c>
      <c r="Z36" s="39">
        <v>39</v>
      </c>
      <c r="AA36" s="39" t="s">
        <v>18</v>
      </c>
      <c r="AB36" s="39">
        <v>0.5</v>
      </c>
      <c r="AC36" s="73">
        <v>0</v>
      </c>
      <c r="AD36" s="39">
        <v>31</v>
      </c>
      <c r="AE36" s="39" t="s">
        <v>18</v>
      </c>
      <c r="AF36" s="39">
        <v>1</v>
      </c>
      <c r="AG36" s="73">
        <v>0</v>
      </c>
      <c r="AH36" s="39">
        <v>31</v>
      </c>
      <c r="AI36" s="39" t="s">
        <v>18</v>
      </c>
      <c r="AJ36" s="39">
        <v>1</v>
      </c>
      <c r="AK36" s="73">
        <v>0</v>
      </c>
      <c r="AL36" s="39">
        <v>25</v>
      </c>
      <c r="AM36" s="39">
        <v>12</v>
      </c>
      <c r="AN36" s="39">
        <v>1</v>
      </c>
      <c r="AO36" s="73">
        <f t="shared" si="13"/>
        <v>89</v>
      </c>
      <c r="AP36" s="70">
        <f>LARGE(CHOOSE({1,2,3,4,5,6,7,8},M36,Q36,U36,Y36,AC36,AG36,AK36,AO36),1)+LARGE(CHOOSE({1,2,3,4,5,6,7,8},M36,Q36,U36,Y36,AC36,AG36,AK36,AO36),2)+I36</f>
        <v>152</v>
      </c>
    </row>
    <row r="37" spans="1:42" x14ac:dyDescent="0.25">
      <c r="A37" s="10">
        <v>34</v>
      </c>
      <c r="B37" s="97" t="s">
        <v>249</v>
      </c>
      <c r="C37" s="97" t="s">
        <v>21</v>
      </c>
      <c r="D37" s="30" t="s">
        <v>6</v>
      </c>
      <c r="E37" s="98" t="s">
        <v>250</v>
      </c>
      <c r="F37" s="11">
        <v>54</v>
      </c>
      <c r="G37" s="39">
        <v>33</v>
      </c>
      <c r="H37" s="11">
        <v>1</v>
      </c>
      <c r="I37" s="73">
        <f t="shared" si="0"/>
        <v>68</v>
      </c>
      <c r="J37" s="11">
        <v>52</v>
      </c>
      <c r="K37" s="95" t="s">
        <v>18</v>
      </c>
      <c r="L37" s="11">
        <v>0.5</v>
      </c>
      <c r="M37" s="73">
        <v>0</v>
      </c>
      <c r="N37" s="39">
        <v>54</v>
      </c>
      <c r="O37" s="39" t="s">
        <v>18</v>
      </c>
      <c r="P37" s="39">
        <v>0.25</v>
      </c>
      <c r="Q37" s="73">
        <v>0</v>
      </c>
      <c r="R37" s="39">
        <v>52</v>
      </c>
      <c r="S37" s="39" t="s">
        <v>18</v>
      </c>
      <c r="T37" s="39">
        <v>0.25</v>
      </c>
      <c r="U37" s="73">
        <v>0</v>
      </c>
      <c r="V37" s="39">
        <v>37</v>
      </c>
      <c r="W37" s="39" t="s">
        <v>18</v>
      </c>
      <c r="X37" s="39">
        <v>0.5</v>
      </c>
      <c r="Y37" s="73">
        <v>0</v>
      </c>
      <c r="Z37" s="39">
        <v>39</v>
      </c>
      <c r="AA37" s="39" t="s">
        <v>18</v>
      </c>
      <c r="AB37" s="39">
        <v>0.5</v>
      </c>
      <c r="AC37" s="73">
        <v>0</v>
      </c>
      <c r="AD37" s="39">
        <v>31</v>
      </c>
      <c r="AE37" s="39">
        <v>17</v>
      </c>
      <c r="AF37" s="39">
        <v>1</v>
      </c>
      <c r="AG37" s="73">
        <f>(101-AE37)*AF37</f>
        <v>84</v>
      </c>
      <c r="AH37" s="39">
        <v>31</v>
      </c>
      <c r="AI37" s="39" t="s">
        <v>18</v>
      </c>
      <c r="AJ37" s="39">
        <v>1</v>
      </c>
      <c r="AK37" s="73">
        <v>0</v>
      </c>
      <c r="AL37" s="39">
        <v>25</v>
      </c>
      <c r="AM37" s="39" t="s">
        <v>18</v>
      </c>
      <c r="AN37" s="39">
        <v>1</v>
      </c>
      <c r="AO37" s="73">
        <v>0</v>
      </c>
      <c r="AP37" s="70">
        <f>LARGE(CHOOSE({1,2,3,4,5,6,7,8},M37,Q37,U37,Y37,AC37,AG37,AK37,AO37),1)+LARGE(CHOOSE({1,2,3,4,5,6,7,8},M37,Q37,U37,Y37,AC37,AG37,AK37,AO37),2)+I37</f>
        <v>152</v>
      </c>
    </row>
    <row r="38" spans="1:42" x14ac:dyDescent="0.25">
      <c r="A38" s="10">
        <v>35</v>
      </c>
      <c r="B38" s="30" t="s">
        <v>64</v>
      </c>
      <c r="C38" s="2" t="s">
        <v>29</v>
      </c>
      <c r="D38" s="2" t="s">
        <v>8</v>
      </c>
      <c r="E38" s="31" t="s">
        <v>68</v>
      </c>
      <c r="F38" s="11">
        <v>54</v>
      </c>
      <c r="G38" s="95">
        <v>11</v>
      </c>
      <c r="H38" s="11">
        <v>1</v>
      </c>
      <c r="I38" s="73">
        <f t="shared" si="0"/>
        <v>90</v>
      </c>
      <c r="J38" s="11">
        <v>42</v>
      </c>
      <c r="K38" s="95" t="s">
        <v>18</v>
      </c>
      <c r="L38" s="11">
        <v>0.5</v>
      </c>
      <c r="M38" s="73">
        <v>0</v>
      </c>
      <c r="N38" s="39">
        <v>54</v>
      </c>
      <c r="O38" s="39">
        <v>14</v>
      </c>
      <c r="P38" s="39">
        <v>0.25</v>
      </c>
      <c r="Q38" s="73">
        <f>(101-O38)*P38</f>
        <v>21.75</v>
      </c>
      <c r="R38" s="39">
        <v>52</v>
      </c>
      <c r="S38" s="39">
        <v>22</v>
      </c>
      <c r="T38" s="39">
        <v>0.25</v>
      </c>
      <c r="U38" s="73">
        <f>(101-S38)*T38</f>
        <v>19.75</v>
      </c>
      <c r="V38" s="39">
        <v>37</v>
      </c>
      <c r="W38" s="39" t="s">
        <v>18</v>
      </c>
      <c r="X38" s="39">
        <v>0.5</v>
      </c>
      <c r="Y38" s="73">
        <v>0</v>
      </c>
      <c r="Z38" s="39">
        <v>39</v>
      </c>
      <c r="AA38" s="39" t="s">
        <v>18</v>
      </c>
      <c r="AB38" s="39">
        <v>0.5</v>
      </c>
      <c r="AC38" s="73">
        <v>0</v>
      </c>
      <c r="AD38" s="39">
        <v>31</v>
      </c>
      <c r="AE38" s="39" t="s">
        <v>18</v>
      </c>
      <c r="AF38" s="39">
        <v>1</v>
      </c>
      <c r="AG38" s="73">
        <v>0</v>
      </c>
      <c r="AH38" s="39">
        <v>31</v>
      </c>
      <c r="AI38" s="39" t="s">
        <v>18</v>
      </c>
      <c r="AJ38" s="39">
        <v>1</v>
      </c>
      <c r="AK38" s="73">
        <v>0</v>
      </c>
      <c r="AL38" s="39">
        <v>25</v>
      </c>
      <c r="AM38" s="39" t="s">
        <v>18</v>
      </c>
      <c r="AN38" s="39">
        <v>1</v>
      </c>
      <c r="AO38" s="73">
        <v>0</v>
      </c>
      <c r="AP38" s="70">
        <f>LARGE(CHOOSE({1,2,3,4,5,6,7,8},M38,Q38,U38,Y38,AC38,AG38,AK38,AO38),1)+LARGE(CHOOSE({1,2,3,4,5,6,7,8},M38,Q38,U38,Y38,AC38,AG38,AK38,AO38),2)+I38</f>
        <v>131.5</v>
      </c>
    </row>
    <row r="39" spans="1:42" x14ac:dyDescent="0.25">
      <c r="A39" s="10">
        <v>36</v>
      </c>
      <c r="B39" s="97" t="s">
        <v>268</v>
      </c>
      <c r="C39" s="97" t="s">
        <v>21</v>
      </c>
      <c r="D39" s="30" t="s">
        <v>6</v>
      </c>
      <c r="E39" s="98" t="s">
        <v>269</v>
      </c>
      <c r="F39" s="11">
        <v>54</v>
      </c>
      <c r="G39" s="39">
        <v>47</v>
      </c>
      <c r="H39" s="39">
        <v>1</v>
      </c>
      <c r="I39" s="73">
        <f t="shared" si="0"/>
        <v>54</v>
      </c>
      <c r="J39" s="11">
        <v>63</v>
      </c>
      <c r="K39" s="95" t="s">
        <v>18</v>
      </c>
      <c r="L39" s="11">
        <v>0.5</v>
      </c>
      <c r="M39" s="73">
        <v>0</v>
      </c>
      <c r="N39" s="39">
        <v>54</v>
      </c>
      <c r="O39" s="39" t="s">
        <v>18</v>
      </c>
      <c r="P39" s="39">
        <v>0.25</v>
      </c>
      <c r="Q39" s="73">
        <v>0</v>
      </c>
      <c r="R39" s="39">
        <v>52</v>
      </c>
      <c r="S39" s="39" t="s">
        <v>18</v>
      </c>
      <c r="T39" s="39">
        <v>0.25</v>
      </c>
      <c r="U39" s="73">
        <v>0</v>
      </c>
      <c r="V39" s="39">
        <v>37</v>
      </c>
      <c r="W39" s="39" t="s">
        <v>18</v>
      </c>
      <c r="X39" s="39">
        <v>0.5</v>
      </c>
      <c r="Y39" s="73">
        <v>0</v>
      </c>
      <c r="Z39" s="39">
        <v>39</v>
      </c>
      <c r="AA39" s="39" t="s">
        <v>18</v>
      </c>
      <c r="AB39" s="39">
        <v>0.5</v>
      </c>
      <c r="AC39" s="73">
        <v>0</v>
      </c>
      <c r="AD39" s="39">
        <v>31</v>
      </c>
      <c r="AE39" s="39">
        <v>25</v>
      </c>
      <c r="AF39" s="39">
        <v>1</v>
      </c>
      <c r="AG39" s="73">
        <f>(101-AE39)*AF39</f>
        <v>76</v>
      </c>
      <c r="AH39" s="39">
        <v>31</v>
      </c>
      <c r="AI39" s="39" t="s">
        <v>18</v>
      </c>
      <c r="AJ39" s="39">
        <v>1</v>
      </c>
      <c r="AK39" s="73">
        <v>0</v>
      </c>
      <c r="AL39" s="39">
        <v>25</v>
      </c>
      <c r="AM39" s="39" t="s">
        <v>18</v>
      </c>
      <c r="AN39" s="39">
        <v>1</v>
      </c>
      <c r="AO39" s="73">
        <v>0</v>
      </c>
      <c r="AP39" s="70">
        <f>LARGE(CHOOSE({1,2,3,4,5,6,7,8},M39,Q39,U39,Y39,AC39,AG39,AK39,AO39),1)+LARGE(CHOOSE({1,2,3,4,5,6,7,8},M39,Q39,U39,Y39,AC39,AG39,AK39,AO39),2)+I39</f>
        <v>130</v>
      </c>
    </row>
    <row r="40" spans="1:42" x14ac:dyDescent="0.25">
      <c r="A40" s="10">
        <v>37</v>
      </c>
      <c r="B40" s="91" t="s">
        <v>264</v>
      </c>
      <c r="C40" s="91" t="s">
        <v>140</v>
      </c>
      <c r="D40" s="30" t="s">
        <v>8</v>
      </c>
      <c r="E40" s="88" t="s">
        <v>265</v>
      </c>
      <c r="F40" s="11">
        <v>54</v>
      </c>
      <c r="G40" s="98">
        <v>44</v>
      </c>
      <c r="H40" s="39">
        <v>1</v>
      </c>
      <c r="I40" s="73">
        <f t="shared" si="0"/>
        <v>57</v>
      </c>
      <c r="J40" s="11">
        <v>61</v>
      </c>
      <c r="K40" s="95" t="s">
        <v>18</v>
      </c>
      <c r="L40" s="11">
        <v>0.5</v>
      </c>
      <c r="M40" s="73">
        <v>0</v>
      </c>
      <c r="N40" s="39">
        <v>54</v>
      </c>
      <c r="O40" s="39" t="s">
        <v>18</v>
      </c>
      <c r="P40" s="39">
        <v>0.25</v>
      </c>
      <c r="Q40" s="73">
        <v>0</v>
      </c>
      <c r="R40" s="39">
        <v>52</v>
      </c>
      <c r="S40" s="39" t="s">
        <v>18</v>
      </c>
      <c r="T40" s="39">
        <v>0.25</v>
      </c>
      <c r="U40" s="73">
        <v>0</v>
      </c>
      <c r="V40" s="39">
        <v>37</v>
      </c>
      <c r="W40" s="39" t="s">
        <v>18</v>
      </c>
      <c r="X40" s="39">
        <v>0.5</v>
      </c>
      <c r="Y40" s="73">
        <v>0</v>
      </c>
      <c r="Z40" s="39">
        <v>39</v>
      </c>
      <c r="AA40" s="39" t="s">
        <v>18</v>
      </c>
      <c r="AB40" s="39">
        <v>0.5</v>
      </c>
      <c r="AC40" s="73">
        <v>0</v>
      </c>
      <c r="AD40" s="39">
        <v>31</v>
      </c>
      <c r="AE40" s="39">
        <v>31</v>
      </c>
      <c r="AF40" s="39">
        <v>1</v>
      </c>
      <c r="AG40" s="73">
        <f>(101-AE40)*AF40</f>
        <v>70</v>
      </c>
      <c r="AH40" s="39">
        <v>31</v>
      </c>
      <c r="AI40" s="39" t="s">
        <v>18</v>
      </c>
      <c r="AJ40" s="39">
        <v>1</v>
      </c>
      <c r="AK40" s="73">
        <v>0</v>
      </c>
      <c r="AL40" s="39">
        <v>25</v>
      </c>
      <c r="AM40" s="39" t="s">
        <v>18</v>
      </c>
      <c r="AN40" s="39">
        <v>1</v>
      </c>
      <c r="AO40" s="73">
        <v>0</v>
      </c>
      <c r="AP40" s="70">
        <f>LARGE(CHOOSE({1,2,3,4,5,6,7,8},M40,Q40,U40,Y40,AC40,AG40,AK40,AO40),1)+LARGE(CHOOSE({1,2,3,4,5,6,7,8},M40,Q40,U40,Y40,AC40,AG40,AK40,AO40),2)+I40</f>
        <v>127</v>
      </c>
    </row>
    <row r="41" spans="1:42" x14ac:dyDescent="0.25">
      <c r="A41" s="10">
        <v>38</v>
      </c>
      <c r="B41" s="97" t="s">
        <v>266</v>
      </c>
      <c r="C41" s="97" t="s">
        <v>21</v>
      </c>
      <c r="D41" s="30" t="s">
        <v>8</v>
      </c>
      <c r="E41" s="98" t="s">
        <v>267</v>
      </c>
      <c r="F41" s="11">
        <v>54</v>
      </c>
      <c r="G41" s="98">
        <v>46</v>
      </c>
      <c r="H41" s="39">
        <v>1</v>
      </c>
      <c r="I41" s="73">
        <f t="shared" si="0"/>
        <v>55</v>
      </c>
      <c r="J41" s="11">
        <v>62</v>
      </c>
      <c r="K41" s="95" t="s">
        <v>18</v>
      </c>
      <c r="L41" s="11">
        <v>0.5</v>
      </c>
      <c r="M41" s="73">
        <v>0</v>
      </c>
      <c r="N41" s="39">
        <v>54</v>
      </c>
      <c r="O41" s="39" t="s">
        <v>18</v>
      </c>
      <c r="P41" s="39">
        <v>0.25</v>
      </c>
      <c r="Q41" s="73">
        <v>0</v>
      </c>
      <c r="R41" s="39">
        <v>52</v>
      </c>
      <c r="S41" s="39" t="s">
        <v>18</v>
      </c>
      <c r="T41" s="39">
        <v>0.25</v>
      </c>
      <c r="U41" s="73">
        <v>0</v>
      </c>
      <c r="V41" s="39">
        <v>37</v>
      </c>
      <c r="W41" s="39" t="s">
        <v>18</v>
      </c>
      <c r="X41" s="39">
        <v>0.5</v>
      </c>
      <c r="Y41" s="73">
        <v>0</v>
      </c>
      <c r="Z41" s="39">
        <v>39</v>
      </c>
      <c r="AA41" s="39" t="s">
        <v>18</v>
      </c>
      <c r="AB41" s="39">
        <v>0.5</v>
      </c>
      <c r="AC41" s="73">
        <v>0</v>
      </c>
      <c r="AD41" s="39">
        <v>31</v>
      </c>
      <c r="AE41" s="39">
        <v>30</v>
      </c>
      <c r="AF41" s="39">
        <v>1</v>
      </c>
      <c r="AG41" s="73">
        <f>(101-AE41)*AF41</f>
        <v>71</v>
      </c>
      <c r="AH41" s="39">
        <v>31</v>
      </c>
      <c r="AI41" s="39" t="s">
        <v>18</v>
      </c>
      <c r="AJ41" s="39">
        <v>1</v>
      </c>
      <c r="AK41" s="73">
        <v>0</v>
      </c>
      <c r="AL41" s="39">
        <v>25</v>
      </c>
      <c r="AM41" s="39" t="s">
        <v>18</v>
      </c>
      <c r="AN41" s="39">
        <v>1</v>
      </c>
      <c r="AO41" s="73">
        <v>0</v>
      </c>
      <c r="AP41" s="70">
        <f>LARGE(CHOOSE({1,2,3,4,5,6,7,8},M41,Q41,U41,Y41,AC41,AG41,AK41,AO41),1)+LARGE(CHOOSE({1,2,3,4,5,6,7,8},M41,Q41,U41,Y41,AC41,AG41,AK41,AO41),2)+I41</f>
        <v>126</v>
      </c>
    </row>
    <row r="42" spans="1:42" x14ac:dyDescent="0.25">
      <c r="A42" s="10">
        <v>39</v>
      </c>
      <c r="B42" s="30" t="s">
        <v>85</v>
      </c>
      <c r="C42" s="4" t="s">
        <v>28</v>
      </c>
      <c r="D42" s="30" t="s">
        <v>8</v>
      </c>
      <c r="E42" s="41" t="s">
        <v>88</v>
      </c>
      <c r="F42" s="11">
        <v>54</v>
      </c>
      <c r="G42" s="63" t="s">
        <v>18</v>
      </c>
      <c r="H42" s="11">
        <v>1</v>
      </c>
      <c r="I42" s="73">
        <v>0</v>
      </c>
      <c r="J42" s="11">
        <v>42</v>
      </c>
      <c r="K42" s="63">
        <v>20</v>
      </c>
      <c r="L42" s="11">
        <v>0.5</v>
      </c>
      <c r="M42" s="73">
        <f t="shared" ref="M42:M48" si="14">(101-K42)*L42</f>
        <v>40.5</v>
      </c>
      <c r="N42" s="39">
        <v>54</v>
      </c>
      <c r="O42" s="39">
        <v>45</v>
      </c>
      <c r="P42" s="39">
        <v>0.25</v>
      </c>
      <c r="Q42" s="73">
        <f>(101-O42)*P42</f>
        <v>14</v>
      </c>
      <c r="R42" s="39">
        <v>52</v>
      </c>
      <c r="S42" s="39">
        <v>41</v>
      </c>
      <c r="T42" s="39">
        <v>0.25</v>
      </c>
      <c r="U42" s="73">
        <f>(101-S42)*T42</f>
        <v>15</v>
      </c>
      <c r="V42" s="39">
        <v>37</v>
      </c>
      <c r="W42" s="39">
        <v>33</v>
      </c>
      <c r="X42" s="39">
        <v>0.5</v>
      </c>
      <c r="Y42" s="73">
        <f>(101-W42)*X42</f>
        <v>34</v>
      </c>
      <c r="Z42" s="39">
        <v>39</v>
      </c>
      <c r="AA42" s="39">
        <v>35</v>
      </c>
      <c r="AB42" s="39">
        <v>0.5</v>
      </c>
      <c r="AC42" s="73">
        <f>(101-AA42)*AB42</f>
        <v>33</v>
      </c>
      <c r="AD42" s="39">
        <v>31</v>
      </c>
      <c r="AE42" s="39">
        <v>27</v>
      </c>
      <c r="AF42" s="39">
        <v>1</v>
      </c>
      <c r="AG42" s="73">
        <f>(101-AE42)*AF42</f>
        <v>74</v>
      </c>
      <c r="AH42" s="39">
        <v>31</v>
      </c>
      <c r="AI42" s="39" t="s">
        <v>18</v>
      </c>
      <c r="AJ42" s="39">
        <v>1</v>
      </c>
      <c r="AK42" s="73">
        <v>0</v>
      </c>
      <c r="AL42" s="39">
        <v>25</v>
      </c>
      <c r="AM42" s="39" t="s">
        <v>18</v>
      </c>
      <c r="AN42" s="39">
        <v>1</v>
      </c>
      <c r="AO42" s="73">
        <v>0</v>
      </c>
      <c r="AP42" s="70">
        <f>LARGE(CHOOSE({1,2,3,4,5,6,7,8},M42,Q42,U42,Y42,AC42,AG42,AK42,AO42),1)+LARGE(CHOOSE({1,2,3,4,5,6,7,8},M42,Q42,U42,Y42,AC42,AG42,AK42,AO42),2)+I42</f>
        <v>114.5</v>
      </c>
    </row>
    <row r="43" spans="1:42" x14ac:dyDescent="0.25">
      <c r="A43" s="10">
        <v>40</v>
      </c>
      <c r="B43" s="30" t="s">
        <v>190</v>
      </c>
      <c r="C43" s="30" t="s">
        <v>21</v>
      </c>
      <c r="D43" s="30" t="s">
        <v>8</v>
      </c>
      <c r="E43" s="40" t="s">
        <v>191</v>
      </c>
      <c r="F43" s="11">
        <v>54</v>
      </c>
      <c r="G43" s="63" t="s">
        <v>18</v>
      </c>
      <c r="H43" s="11">
        <v>1</v>
      </c>
      <c r="I43" s="73">
        <v>0</v>
      </c>
      <c r="J43" s="11">
        <v>42</v>
      </c>
      <c r="K43" s="39">
        <v>41</v>
      </c>
      <c r="L43" s="11">
        <v>0.5</v>
      </c>
      <c r="M43" s="73">
        <f t="shared" si="14"/>
        <v>30</v>
      </c>
      <c r="N43" s="39">
        <v>54</v>
      </c>
      <c r="O43" s="39" t="s">
        <v>18</v>
      </c>
      <c r="P43" s="39">
        <v>0.25</v>
      </c>
      <c r="Q43" s="73">
        <v>0</v>
      </c>
      <c r="R43" s="39">
        <v>52</v>
      </c>
      <c r="S43" s="39" t="s">
        <v>18</v>
      </c>
      <c r="T43" s="39">
        <v>0.25</v>
      </c>
      <c r="U43" s="73">
        <v>0</v>
      </c>
      <c r="V43" s="39">
        <v>52</v>
      </c>
      <c r="W43" s="39" t="s">
        <v>18</v>
      </c>
      <c r="X43" s="39">
        <v>0.5</v>
      </c>
      <c r="Y43" s="73">
        <v>0</v>
      </c>
      <c r="Z43" s="39">
        <v>39</v>
      </c>
      <c r="AA43" s="39" t="s">
        <v>18</v>
      </c>
      <c r="AB43" s="39">
        <v>0.5</v>
      </c>
      <c r="AC43" s="73">
        <v>0</v>
      </c>
      <c r="AD43" s="39">
        <v>31</v>
      </c>
      <c r="AE43" s="39">
        <v>23</v>
      </c>
      <c r="AF43" s="39">
        <v>1</v>
      </c>
      <c r="AG43" s="73">
        <f>(101-AE43)*AF43</f>
        <v>78</v>
      </c>
      <c r="AH43" s="39">
        <v>31</v>
      </c>
      <c r="AI43" s="39" t="s">
        <v>18</v>
      </c>
      <c r="AJ43" s="39">
        <v>1</v>
      </c>
      <c r="AK43" s="73">
        <v>0</v>
      </c>
      <c r="AL43" s="39">
        <v>25</v>
      </c>
      <c r="AM43" s="39" t="s">
        <v>18</v>
      </c>
      <c r="AN43" s="39">
        <v>1</v>
      </c>
      <c r="AO43" s="73">
        <v>0</v>
      </c>
      <c r="AP43" s="70">
        <f>LARGE(CHOOSE({1,2,3,4,5,6,7,8},M43,Q43,U43,Y43,AC43,AG43,AK43,AO43),1)+LARGE(CHOOSE({1,2,3,4,5,6,7,8},M43,Q43,U43,Y43,AC43,AG43,AK43,AO43),2)+I43</f>
        <v>108</v>
      </c>
    </row>
    <row r="44" spans="1:42" x14ac:dyDescent="0.25">
      <c r="A44" s="10">
        <v>41</v>
      </c>
      <c r="B44" s="30" t="s">
        <v>213</v>
      </c>
      <c r="C44" s="2" t="s">
        <v>21</v>
      </c>
      <c r="D44" s="2" t="s">
        <v>8</v>
      </c>
      <c r="E44" s="41" t="s">
        <v>46</v>
      </c>
      <c r="F44" s="98">
        <v>54</v>
      </c>
      <c r="G44" s="63" t="s">
        <v>18</v>
      </c>
      <c r="H44" s="98">
        <v>1</v>
      </c>
      <c r="I44" s="73">
        <v>0</v>
      </c>
      <c r="J44" s="11">
        <v>42</v>
      </c>
      <c r="K44" s="63">
        <v>10</v>
      </c>
      <c r="L44" s="11">
        <v>0.5</v>
      </c>
      <c r="M44" s="73">
        <f t="shared" si="14"/>
        <v>45.5</v>
      </c>
      <c r="N44" s="39">
        <v>54</v>
      </c>
      <c r="O44" s="39">
        <v>12</v>
      </c>
      <c r="P44" s="39">
        <v>0.25</v>
      </c>
      <c r="Q44" s="73">
        <f t="shared" ref="Q44:Q50" si="15">(101-O44)*P44</f>
        <v>22.25</v>
      </c>
      <c r="R44" s="39">
        <v>52</v>
      </c>
      <c r="S44" s="39">
        <v>12</v>
      </c>
      <c r="T44" s="39">
        <v>0.25</v>
      </c>
      <c r="U44" s="73">
        <f>(101-S44)*T44</f>
        <v>22.25</v>
      </c>
      <c r="V44" s="39">
        <v>37</v>
      </c>
      <c r="W44" s="39">
        <v>5</v>
      </c>
      <c r="X44" s="39">
        <v>0.5</v>
      </c>
      <c r="Y44" s="73">
        <f>(101-W44)*X44</f>
        <v>48</v>
      </c>
      <c r="Z44" s="39">
        <v>39</v>
      </c>
      <c r="AA44" s="39">
        <v>8</v>
      </c>
      <c r="AB44" s="39">
        <v>0.5</v>
      </c>
      <c r="AC44" s="73">
        <f>(101-AA44)*AB44</f>
        <v>46.5</v>
      </c>
      <c r="AD44" s="39">
        <v>31</v>
      </c>
      <c r="AE44" s="39" t="s">
        <v>18</v>
      </c>
      <c r="AF44" s="39">
        <v>1</v>
      </c>
      <c r="AG44" s="73">
        <v>0</v>
      </c>
      <c r="AH44" s="39">
        <v>31</v>
      </c>
      <c r="AI44" s="39" t="s">
        <v>18</v>
      </c>
      <c r="AJ44" s="39">
        <v>1</v>
      </c>
      <c r="AK44" s="73">
        <v>0</v>
      </c>
      <c r="AL44" s="39">
        <v>25</v>
      </c>
      <c r="AM44" s="39" t="s">
        <v>18</v>
      </c>
      <c r="AN44" s="39">
        <v>1</v>
      </c>
      <c r="AO44" s="73">
        <v>0</v>
      </c>
      <c r="AP44" s="70">
        <f>LARGE(CHOOSE({1,2,3,4,5,6,7,8},M44,Q44,U44,Y44,AC44,AG44,AK44,AO44),1)+LARGE(CHOOSE({1,2,3,4,5,6,7,8},M44,Q44,U44,Y44,AC44,AG44,AK44,AO44),2)+I44</f>
        <v>94.5</v>
      </c>
    </row>
    <row r="45" spans="1:42" x14ac:dyDescent="0.25">
      <c r="A45" s="10">
        <v>42</v>
      </c>
      <c r="B45" s="30" t="s">
        <v>99</v>
      </c>
      <c r="C45" s="30" t="s">
        <v>21</v>
      </c>
      <c r="D45" s="30" t="s">
        <v>6</v>
      </c>
      <c r="E45" s="40" t="s">
        <v>100</v>
      </c>
      <c r="F45" s="11">
        <v>54</v>
      </c>
      <c r="G45" s="63" t="s">
        <v>18</v>
      </c>
      <c r="H45" s="11">
        <v>1</v>
      </c>
      <c r="I45" s="73">
        <v>0</v>
      </c>
      <c r="J45" s="11">
        <v>42</v>
      </c>
      <c r="K45" s="98">
        <v>9</v>
      </c>
      <c r="L45" s="11">
        <v>0.5</v>
      </c>
      <c r="M45" s="73">
        <f t="shared" si="14"/>
        <v>46</v>
      </c>
      <c r="N45" s="39">
        <v>54</v>
      </c>
      <c r="O45" s="39">
        <v>16</v>
      </c>
      <c r="P45" s="39">
        <v>0.25</v>
      </c>
      <c r="Q45" s="73">
        <f t="shared" si="15"/>
        <v>21.25</v>
      </c>
      <c r="R45" s="39">
        <v>52</v>
      </c>
      <c r="S45" s="39">
        <v>5</v>
      </c>
      <c r="T45" s="39">
        <v>0.25</v>
      </c>
      <c r="U45" s="73">
        <f>(101-S45)*T45</f>
        <v>24</v>
      </c>
      <c r="V45" s="39">
        <v>37</v>
      </c>
      <c r="W45" s="39">
        <v>18</v>
      </c>
      <c r="X45" s="39">
        <v>0.5</v>
      </c>
      <c r="Y45" s="73">
        <f>(101-W45)*X45</f>
        <v>41.5</v>
      </c>
      <c r="Z45" s="39">
        <v>39</v>
      </c>
      <c r="AA45" s="39">
        <v>11</v>
      </c>
      <c r="AB45" s="39">
        <v>0.5</v>
      </c>
      <c r="AC45" s="73">
        <f>(101-AA45)*AB45</f>
        <v>45</v>
      </c>
      <c r="AD45" s="39">
        <v>31</v>
      </c>
      <c r="AE45" s="39" t="s">
        <v>18</v>
      </c>
      <c r="AF45" s="39">
        <v>1</v>
      </c>
      <c r="AG45" s="73">
        <v>0</v>
      </c>
      <c r="AH45" s="39">
        <v>31</v>
      </c>
      <c r="AI45" s="39" t="s">
        <v>18</v>
      </c>
      <c r="AJ45" s="39">
        <v>1</v>
      </c>
      <c r="AK45" s="73">
        <v>0</v>
      </c>
      <c r="AL45" s="39">
        <v>25</v>
      </c>
      <c r="AM45" s="39" t="s">
        <v>18</v>
      </c>
      <c r="AN45" s="39">
        <v>1</v>
      </c>
      <c r="AO45" s="73">
        <v>0</v>
      </c>
      <c r="AP45" s="70">
        <f>LARGE(CHOOSE({1,2,3,4,5,6,7,8},M45,Q45,U45,Y45,AC45,AG45,AK45,AO45),1)+LARGE(CHOOSE({1,2,3,4,5,6,7,8},M45,Q45,U45,Y45,AC45,AG45,AK45,AO45),2)+I45</f>
        <v>91</v>
      </c>
    </row>
    <row r="46" spans="1:42" x14ac:dyDescent="0.25">
      <c r="A46" s="10">
        <v>43</v>
      </c>
      <c r="B46" s="30" t="s">
        <v>104</v>
      </c>
      <c r="C46" s="30" t="s">
        <v>98</v>
      </c>
      <c r="D46" s="30" t="s">
        <v>6</v>
      </c>
      <c r="E46" s="40" t="s">
        <v>105</v>
      </c>
      <c r="F46" s="98">
        <v>54</v>
      </c>
      <c r="G46" s="63" t="s">
        <v>18</v>
      </c>
      <c r="H46" s="98">
        <v>1</v>
      </c>
      <c r="I46" s="73">
        <v>0</v>
      </c>
      <c r="J46" s="11">
        <v>42</v>
      </c>
      <c r="K46" s="98">
        <v>7</v>
      </c>
      <c r="L46" s="11">
        <v>0.5</v>
      </c>
      <c r="M46" s="73">
        <f t="shared" si="14"/>
        <v>47</v>
      </c>
      <c r="N46" s="39">
        <v>54</v>
      </c>
      <c r="O46" s="39">
        <v>27</v>
      </c>
      <c r="P46" s="39">
        <v>0.25</v>
      </c>
      <c r="Q46" s="73">
        <f t="shared" si="15"/>
        <v>18.5</v>
      </c>
      <c r="R46" s="39">
        <v>52</v>
      </c>
      <c r="S46" s="39">
        <v>28</v>
      </c>
      <c r="T46" s="39">
        <v>0.25</v>
      </c>
      <c r="U46" s="73">
        <f>(101-S46)*T46</f>
        <v>18.25</v>
      </c>
      <c r="V46" s="39">
        <v>37</v>
      </c>
      <c r="W46" s="39">
        <v>21</v>
      </c>
      <c r="X46" s="39">
        <v>0.5</v>
      </c>
      <c r="Y46" s="73">
        <f>(101-W46)*X46</f>
        <v>40</v>
      </c>
      <c r="Z46" s="39">
        <v>39</v>
      </c>
      <c r="AA46" s="39">
        <v>24</v>
      </c>
      <c r="AB46" s="39">
        <v>0.5</v>
      </c>
      <c r="AC46" s="73">
        <f>(101-AA46)*AB46</f>
        <v>38.5</v>
      </c>
      <c r="AD46" s="39">
        <v>31</v>
      </c>
      <c r="AE46" s="39" t="s">
        <v>18</v>
      </c>
      <c r="AF46" s="39">
        <v>1</v>
      </c>
      <c r="AG46" s="73">
        <v>0</v>
      </c>
      <c r="AH46" s="39">
        <v>31</v>
      </c>
      <c r="AI46" s="39" t="s">
        <v>18</v>
      </c>
      <c r="AJ46" s="39">
        <v>1</v>
      </c>
      <c r="AK46" s="73">
        <v>0</v>
      </c>
      <c r="AL46" s="39">
        <v>25</v>
      </c>
      <c r="AM46" s="39" t="s">
        <v>18</v>
      </c>
      <c r="AN46" s="39">
        <v>1</v>
      </c>
      <c r="AO46" s="73">
        <v>0</v>
      </c>
      <c r="AP46" s="70">
        <f>LARGE(CHOOSE({1,2,3,4,5,6,7,8},M46,Q46,U46,Y46,AC46,AG46,AK46,AO46),1)+LARGE(CHOOSE({1,2,3,4,5,6,7,8},M46,Q46,U46,Y46,AC46,AG46,AK46,AO46),2)+I46</f>
        <v>87</v>
      </c>
    </row>
    <row r="47" spans="1:42" x14ac:dyDescent="0.25">
      <c r="A47" s="10">
        <v>44</v>
      </c>
      <c r="B47" s="30" t="s">
        <v>102</v>
      </c>
      <c r="C47" s="30" t="s">
        <v>21</v>
      </c>
      <c r="D47" s="30" t="s">
        <v>6</v>
      </c>
      <c r="E47" s="40" t="s">
        <v>103</v>
      </c>
      <c r="F47" s="98">
        <v>54</v>
      </c>
      <c r="G47" s="63" t="s">
        <v>18</v>
      </c>
      <c r="H47" s="98">
        <v>1</v>
      </c>
      <c r="I47" s="73">
        <v>0</v>
      </c>
      <c r="J47" s="11">
        <v>42</v>
      </c>
      <c r="K47" s="98">
        <v>24</v>
      </c>
      <c r="L47" s="11">
        <v>0.5</v>
      </c>
      <c r="M47" s="73">
        <f t="shared" si="14"/>
        <v>38.5</v>
      </c>
      <c r="N47" s="39">
        <v>54</v>
      </c>
      <c r="O47" s="39">
        <v>26</v>
      </c>
      <c r="P47" s="39">
        <v>0.25</v>
      </c>
      <c r="Q47" s="73">
        <f t="shared" si="15"/>
        <v>18.75</v>
      </c>
      <c r="R47" s="39">
        <v>52</v>
      </c>
      <c r="S47" s="39">
        <v>20</v>
      </c>
      <c r="T47" s="39">
        <v>0.25</v>
      </c>
      <c r="U47" s="73">
        <f>(101-S47)*T47</f>
        <v>20.25</v>
      </c>
      <c r="V47" s="39">
        <v>37</v>
      </c>
      <c r="W47" s="39">
        <v>10</v>
      </c>
      <c r="X47" s="39">
        <v>0.5</v>
      </c>
      <c r="Y47" s="73">
        <f>(101-W47)*X47</f>
        <v>45.5</v>
      </c>
      <c r="Z47" s="39">
        <v>39</v>
      </c>
      <c r="AA47" s="10">
        <v>19</v>
      </c>
      <c r="AB47" s="39">
        <v>0.5</v>
      </c>
      <c r="AC47" s="73">
        <f>(101-AA47)*AB47</f>
        <v>41</v>
      </c>
      <c r="AD47" s="39">
        <v>31</v>
      </c>
      <c r="AE47" s="39" t="s">
        <v>18</v>
      </c>
      <c r="AF47" s="39">
        <v>1</v>
      </c>
      <c r="AG47" s="73">
        <v>0</v>
      </c>
      <c r="AH47" s="39">
        <v>31</v>
      </c>
      <c r="AI47" s="39" t="s">
        <v>18</v>
      </c>
      <c r="AJ47" s="39">
        <v>1</v>
      </c>
      <c r="AK47" s="73">
        <v>0</v>
      </c>
      <c r="AL47" s="39">
        <v>25</v>
      </c>
      <c r="AM47" s="39" t="s">
        <v>18</v>
      </c>
      <c r="AN47" s="39">
        <v>1</v>
      </c>
      <c r="AO47" s="73">
        <v>0</v>
      </c>
      <c r="AP47" s="70">
        <f>LARGE(CHOOSE({1,2,3,4,5,6,7,8},M47,Q47,U47,Y47,AC47,AG47,AK47,AO47),1)+LARGE(CHOOSE({1,2,3,4,5,6,7,8},M47,Q47,U47,Y47,AC47,AG47,AK47,AO47),2)+I47</f>
        <v>86.5</v>
      </c>
    </row>
    <row r="48" spans="1:42" x14ac:dyDescent="0.25">
      <c r="A48" s="10">
        <v>45</v>
      </c>
      <c r="B48" s="2" t="s">
        <v>37</v>
      </c>
      <c r="C48" s="2" t="s">
        <v>29</v>
      </c>
      <c r="D48" s="2" t="s">
        <v>6</v>
      </c>
      <c r="E48" s="31" t="s">
        <v>39</v>
      </c>
      <c r="F48" s="98">
        <v>54</v>
      </c>
      <c r="G48" s="63" t="s">
        <v>18</v>
      </c>
      <c r="H48" s="98">
        <v>1</v>
      </c>
      <c r="I48" s="73">
        <v>0</v>
      </c>
      <c r="J48" s="11">
        <v>42</v>
      </c>
      <c r="K48" s="95">
        <v>14</v>
      </c>
      <c r="L48" s="11">
        <v>0.5</v>
      </c>
      <c r="M48" s="73">
        <f t="shared" si="14"/>
        <v>43.5</v>
      </c>
      <c r="N48" s="39">
        <v>54</v>
      </c>
      <c r="O48" s="39">
        <v>6</v>
      </c>
      <c r="P48" s="39">
        <v>0.25</v>
      </c>
      <c r="Q48" s="73">
        <f t="shared" si="15"/>
        <v>23.75</v>
      </c>
      <c r="R48" s="39">
        <v>52</v>
      </c>
      <c r="S48" s="39">
        <v>26</v>
      </c>
      <c r="T48" s="39">
        <v>0.25</v>
      </c>
      <c r="U48" s="73">
        <f>(101-S48)*T48</f>
        <v>18.75</v>
      </c>
      <c r="V48" s="39">
        <v>37</v>
      </c>
      <c r="W48" s="39">
        <v>15</v>
      </c>
      <c r="X48" s="39">
        <v>0.5</v>
      </c>
      <c r="Y48" s="73">
        <f>(101-W48)*X48</f>
        <v>43</v>
      </c>
      <c r="Z48" s="39">
        <v>39</v>
      </c>
      <c r="AA48" s="39">
        <v>25</v>
      </c>
      <c r="AB48" s="39">
        <v>0.5</v>
      </c>
      <c r="AC48" s="73">
        <f>(101-AA48)*AB48</f>
        <v>38</v>
      </c>
      <c r="AD48" s="39">
        <v>31</v>
      </c>
      <c r="AE48" s="39" t="s">
        <v>18</v>
      </c>
      <c r="AF48" s="39">
        <v>1</v>
      </c>
      <c r="AG48" s="73">
        <v>0</v>
      </c>
      <c r="AH48" s="39">
        <v>31</v>
      </c>
      <c r="AI48" s="39" t="s">
        <v>18</v>
      </c>
      <c r="AJ48" s="39">
        <v>1</v>
      </c>
      <c r="AK48" s="73">
        <v>0</v>
      </c>
      <c r="AL48" s="39">
        <v>25</v>
      </c>
      <c r="AM48" s="39" t="s">
        <v>18</v>
      </c>
      <c r="AN48" s="39">
        <v>1</v>
      </c>
      <c r="AO48" s="73">
        <v>0</v>
      </c>
      <c r="AP48" s="70">
        <f>LARGE(CHOOSE({1,2,3,4,5,6,7,8},M48,Q48,U48,Y48,AC48,AG48,AK48,AO48),1)+LARGE(CHOOSE({1,2,3,4,5,6,7,8},M48,Q48,U48,Y48,AC48,AG48,AK48,AO48),2)+I48</f>
        <v>86.5</v>
      </c>
    </row>
    <row r="49" spans="1:42" x14ac:dyDescent="0.25">
      <c r="A49" s="10">
        <v>46</v>
      </c>
      <c r="B49" s="2" t="s">
        <v>59</v>
      </c>
      <c r="C49" s="2" t="s">
        <v>25</v>
      </c>
      <c r="D49" s="2" t="s">
        <v>6</v>
      </c>
      <c r="E49" s="31" t="s">
        <v>73</v>
      </c>
      <c r="F49" s="98">
        <v>54</v>
      </c>
      <c r="G49" s="95">
        <v>30</v>
      </c>
      <c r="H49" s="98">
        <v>1</v>
      </c>
      <c r="I49" s="73">
        <f>(101-G49)*H49</f>
        <v>71</v>
      </c>
      <c r="J49" s="11">
        <v>42</v>
      </c>
      <c r="K49" s="51" t="s">
        <v>18</v>
      </c>
      <c r="L49" s="11">
        <v>0.5</v>
      </c>
      <c r="M49" s="73">
        <v>0</v>
      </c>
      <c r="N49" s="39">
        <v>54</v>
      </c>
      <c r="O49" s="39">
        <v>43</v>
      </c>
      <c r="P49" s="39">
        <v>0.25</v>
      </c>
      <c r="Q49" s="73">
        <f t="shared" si="15"/>
        <v>14.5</v>
      </c>
      <c r="R49" s="39">
        <v>52</v>
      </c>
      <c r="S49" s="39" t="s">
        <v>18</v>
      </c>
      <c r="T49" s="39">
        <v>0.25</v>
      </c>
      <c r="U49" s="73">
        <v>0</v>
      </c>
      <c r="V49" s="39">
        <v>37</v>
      </c>
      <c r="W49" s="39" t="s">
        <v>18</v>
      </c>
      <c r="X49" s="39">
        <v>0.5</v>
      </c>
      <c r="Y49" s="73">
        <v>0</v>
      </c>
      <c r="Z49" s="39">
        <v>39</v>
      </c>
      <c r="AA49" s="39" t="s">
        <v>18</v>
      </c>
      <c r="AB49" s="39">
        <v>0.5</v>
      </c>
      <c r="AC49" s="73">
        <v>0</v>
      </c>
      <c r="AD49" s="39">
        <v>31</v>
      </c>
      <c r="AE49" s="39" t="s">
        <v>18</v>
      </c>
      <c r="AF49" s="39">
        <v>1</v>
      </c>
      <c r="AG49" s="73">
        <v>0</v>
      </c>
      <c r="AH49" s="39">
        <v>31</v>
      </c>
      <c r="AI49" s="39" t="s">
        <v>18</v>
      </c>
      <c r="AJ49" s="39">
        <v>1</v>
      </c>
      <c r="AK49" s="73">
        <v>0</v>
      </c>
      <c r="AL49" s="39">
        <v>25</v>
      </c>
      <c r="AM49" s="39" t="s">
        <v>18</v>
      </c>
      <c r="AN49" s="39">
        <v>1</v>
      </c>
      <c r="AO49" s="73">
        <v>0</v>
      </c>
      <c r="AP49" s="70">
        <f>LARGE(CHOOSE({1,2,3,4,5,6,7,8},M49,Q49,U49,Y49,AC49,AG49,AK49,AO49),1)+LARGE(CHOOSE({1,2,3,4,5,6,7,8},M49,Q49,U49,Y49,AC49,AG49,AK49,AO49),2)+I49</f>
        <v>85.5</v>
      </c>
    </row>
    <row r="50" spans="1:42" x14ac:dyDescent="0.25">
      <c r="A50" s="10">
        <v>47</v>
      </c>
      <c r="B50" s="2" t="s">
        <v>82</v>
      </c>
      <c r="C50" s="2" t="s">
        <v>24</v>
      </c>
      <c r="D50" s="2" t="s">
        <v>6</v>
      </c>
      <c r="E50" s="31" t="s">
        <v>38</v>
      </c>
      <c r="F50" s="11">
        <v>54</v>
      </c>
      <c r="G50" s="63" t="s">
        <v>18</v>
      </c>
      <c r="H50" s="98">
        <v>1</v>
      </c>
      <c r="I50" s="73">
        <v>0</v>
      </c>
      <c r="J50" s="11">
        <v>42</v>
      </c>
      <c r="K50" s="95">
        <v>11</v>
      </c>
      <c r="L50" s="11">
        <v>0.5</v>
      </c>
      <c r="M50" s="73">
        <f>(101-K50)*L50</f>
        <v>45</v>
      </c>
      <c r="N50" s="39">
        <v>54</v>
      </c>
      <c r="O50" s="39">
        <v>13</v>
      </c>
      <c r="P50" s="39">
        <v>0.25</v>
      </c>
      <c r="Q50" s="73">
        <f t="shared" si="15"/>
        <v>22</v>
      </c>
      <c r="R50" s="39">
        <v>52</v>
      </c>
      <c r="S50" s="39">
        <v>24</v>
      </c>
      <c r="T50" s="39">
        <v>0.25</v>
      </c>
      <c r="U50" s="73">
        <f>(101-S50)*T50</f>
        <v>19.25</v>
      </c>
      <c r="V50" s="39">
        <v>37</v>
      </c>
      <c r="W50" s="39" t="s">
        <v>18</v>
      </c>
      <c r="X50" s="39">
        <v>0.5</v>
      </c>
      <c r="Y50" s="73">
        <v>0</v>
      </c>
      <c r="Z50" s="39">
        <v>39</v>
      </c>
      <c r="AA50" s="39">
        <v>23</v>
      </c>
      <c r="AB50" s="39">
        <v>0.5</v>
      </c>
      <c r="AC50" s="73">
        <f>(101-AA50)*AB50</f>
        <v>39</v>
      </c>
      <c r="AD50" s="39">
        <v>31</v>
      </c>
      <c r="AE50" s="39" t="s">
        <v>18</v>
      </c>
      <c r="AF50" s="39">
        <v>1</v>
      </c>
      <c r="AG50" s="73">
        <v>0</v>
      </c>
      <c r="AH50" s="39">
        <v>31</v>
      </c>
      <c r="AI50" s="39" t="s">
        <v>18</v>
      </c>
      <c r="AJ50" s="39">
        <v>1</v>
      </c>
      <c r="AK50" s="73">
        <v>0</v>
      </c>
      <c r="AL50" s="39">
        <v>25</v>
      </c>
      <c r="AM50" s="39" t="s">
        <v>18</v>
      </c>
      <c r="AN50" s="39">
        <v>1</v>
      </c>
      <c r="AO50" s="73">
        <v>0</v>
      </c>
      <c r="AP50" s="70">
        <f>LARGE(CHOOSE({1,2,3,4,5,6,7,8},M50,Q50,U50,Y50,AC50,AG50,AK50,AO50),1)+LARGE(CHOOSE({1,2,3,4,5,6,7,8},M50,Q50,U50,Y50,AC50,AG50,AK50,AO50),2)+I50</f>
        <v>84</v>
      </c>
    </row>
    <row r="51" spans="1:42" x14ac:dyDescent="0.25">
      <c r="A51" s="10">
        <v>48</v>
      </c>
      <c r="B51" s="30" t="s">
        <v>236</v>
      </c>
      <c r="C51" s="30" t="s">
        <v>98</v>
      </c>
      <c r="D51" s="30" t="s">
        <v>6</v>
      </c>
      <c r="E51" s="40" t="s">
        <v>237</v>
      </c>
      <c r="F51" s="98">
        <v>54</v>
      </c>
      <c r="G51" s="39">
        <v>19</v>
      </c>
      <c r="H51" s="98">
        <v>1</v>
      </c>
      <c r="I51" s="73">
        <f>(101-G51)*H51</f>
        <v>82</v>
      </c>
      <c r="J51" s="98">
        <v>46</v>
      </c>
      <c r="K51" s="95" t="s">
        <v>18</v>
      </c>
      <c r="L51" s="98">
        <v>0.5</v>
      </c>
      <c r="M51" s="73">
        <v>0</v>
      </c>
      <c r="N51" s="39">
        <v>54</v>
      </c>
      <c r="O51" s="39" t="s">
        <v>18</v>
      </c>
      <c r="P51" s="39">
        <v>0.25</v>
      </c>
      <c r="Q51" s="73">
        <v>0</v>
      </c>
      <c r="R51" s="39">
        <v>52</v>
      </c>
      <c r="S51" s="39" t="s">
        <v>18</v>
      </c>
      <c r="T51" s="39">
        <v>0.25</v>
      </c>
      <c r="U51" s="73">
        <v>0</v>
      </c>
      <c r="V51" s="39">
        <v>37</v>
      </c>
      <c r="W51" s="39" t="s">
        <v>18</v>
      </c>
      <c r="X51" s="39">
        <v>0.5</v>
      </c>
      <c r="Y51" s="73">
        <v>0</v>
      </c>
      <c r="Z51" s="39">
        <v>39</v>
      </c>
      <c r="AA51" s="39" t="s">
        <v>18</v>
      </c>
      <c r="AB51" s="39">
        <v>0.5</v>
      </c>
      <c r="AC51" s="73">
        <v>0</v>
      </c>
      <c r="AD51" s="39">
        <v>31</v>
      </c>
      <c r="AE51" s="39" t="s">
        <v>18</v>
      </c>
      <c r="AF51" s="39">
        <v>1</v>
      </c>
      <c r="AG51" s="73">
        <v>0</v>
      </c>
      <c r="AH51" s="39">
        <v>31</v>
      </c>
      <c r="AI51" s="39" t="s">
        <v>18</v>
      </c>
      <c r="AJ51" s="39">
        <v>1</v>
      </c>
      <c r="AK51" s="73">
        <v>0</v>
      </c>
      <c r="AL51" s="39">
        <v>25</v>
      </c>
      <c r="AM51" s="39" t="s">
        <v>18</v>
      </c>
      <c r="AN51" s="39">
        <v>1</v>
      </c>
      <c r="AO51" s="73">
        <v>0</v>
      </c>
      <c r="AP51" s="70">
        <f>LARGE(CHOOSE({1,2,3,4,5,6,7,8},M51,Q51,U51,Y51,AC51,AG51,AK51,AO51),1)+LARGE(CHOOSE({1,2,3,4,5,6,7,8},M51,Q51,U51,Y51,AC51,AG51,AK51,AO51),2)+I51</f>
        <v>82</v>
      </c>
    </row>
    <row r="52" spans="1:42" x14ac:dyDescent="0.25">
      <c r="A52" s="10">
        <v>49</v>
      </c>
      <c r="B52" s="4" t="s">
        <v>399</v>
      </c>
      <c r="C52" s="4" t="s">
        <v>24</v>
      </c>
      <c r="D52" s="4" t="s">
        <v>6</v>
      </c>
      <c r="E52" s="88" t="s">
        <v>400</v>
      </c>
      <c r="F52" s="95">
        <v>55</v>
      </c>
      <c r="G52" s="95" t="s">
        <v>18</v>
      </c>
      <c r="H52" s="10">
        <v>1</v>
      </c>
      <c r="I52" s="73">
        <v>0</v>
      </c>
      <c r="J52" s="98">
        <v>69</v>
      </c>
      <c r="K52" s="95" t="s">
        <v>18</v>
      </c>
      <c r="L52" s="98">
        <v>0.5</v>
      </c>
      <c r="M52" s="73">
        <v>0</v>
      </c>
      <c r="N52" s="39">
        <v>54</v>
      </c>
      <c r="O52" s="39" t="s">
        <v>18</v>
      </c>
      <c r="P52" s="39">
        <v>0.25</v>
      </c>
      <c r="Q52" s="73">
        <v>0</v>
      </c>
      <c r="R52" s="39">
        <v>52</v>
      </c>
      <c r="S52" s="39" t="s">
        <v>18</v>
      </c>
      <c r="T52" s="39">
        <v>0.25</v>
      </c>
      <c r="U52" s="73">
        <v>0</v>
      </c>
      <c r="V52" s="39">
        <v>37</v>
      </c>
      <c r="W52" s="39" t="s">
        <v>18</v>
      </c>
      <c r="X52" s="39">
        <v>0.5</v>
      </c>
      <c r="Y52" s="73">
        <v>0</v>
      </c>
      <c r="Z52" s="39">
        <v>39</v>
      </c>
      <c r="AA52" s="39" t="s">
        <v>18</v>
      </c>
      <c r="AB52" s="39">
        <v>0.5</v>
      </c>
      <c r="AC52" s="73">
        <v>0</v>
      </c>
      <c r="AD52" s="39">
        <v>31</v>
      </c>
      <c r="AE52" s="39" t="s">
        <v>18</v>
      </c>
      <c r="AF52" s="39">
        <v>1</v>
      </c>
      <c r="AG52" s="73">
        <v>0</v>
      </c>
      <c r="AH52" s="39">
        <v>31</v>
      </c>
      <c r="AI52" s="39" t="s">
        <v>18</v>
      </c>
      <c r="AJ52" s="39">
        <v>1</v>
      </c>
      <c r="AK52" s="73">
        <v>0</v>
      </c>
      <c r="AL52" s="39">
        <v>25</v>
      </c>
      <c r="AM52" s="39">
        <v>19</v>
      </c>
      <c r="AN52" s="39">
        <v>1</v>
      </c>
      <c r="AO52" s="73">
        <f>(101-AM52)*AN52</f>
        <v>82</v>
      </c>
      <c r="AP52" s="70">
        <f>LARGE(CHOOSE({1,2,3,4,5,6,7,8},M52,Q52,U52,Y52,AC52,AG52,AK52,AO52),1)+LARGE(CHOOSE({1,2,3,4,5,6,7,8},M52,Q52,U52,Y52,AC52,AG52,AK52,AO52),2)+I52</f>
        <v>82</v>
      </c>
    </row>
    <row r="53" spans="1:42" x14ac:dyDescent="0.25">
      <c r="A53" s="10">
        <v>50</v>
      </c>
      <c r="B53" s="30" t="s">
        <v>42</v>
      </c>
      <c r="C53" s="2" t="s">
        <v>21</v>
      </c>
      <c r="D53" s="2" t="s">
        <v>8</v>
      </c>
      <c r="E53" s="31" t="s">
        <v>43</v>
      </c>
      <c r="F53" s="95">
        <v>54</v>
      </c>
      <c r="G53" s="63" t="s">
        <v>18</v>
      </c>
      <c r="H53" s="95">
        <v>1</v>
      </c>
      <c r="I53" s="73">
        <v>0</v>
      </c>
      <c r="J53" s="98">
        <v>42</v>
      </c>
      <c r="K53" s="95">
        <v>18</v>
      </c>
      <c r="L53" s="98">
        <v>0.5</v>
      </c>
      <c r="M53" s="73">
        <f>(101-K53)*L53</f>
        <v>41.5</v>
      </c>
      <c r="N53" s="39">
        <v>54</v>
      </c>
      <c r="O53" s="39">
        <v>23</v>
      </c>
      <c r="P53" s="39">
        <v>0.25</v>
      </c>
      <c r="Q53" s="73">
        <f>(101-O53)*P53</f>
        <v>19.5</v>
      </c>
      <c r="R53" s="39">
        <v>52</v>
      </c>
      <c r="S53" s="39">
        <v>25</v>
      </c>
      <c r="T53" s="39">
        <v>0.25</v>
      </c>
      <c r="U53" s="73">
        <f>(101-S53)*T53</f>
        <v>19</v>
      </c>
      <c r="V53" s="39">
        <v>37</v>
      </c>
      <c r="W53" s="39">
        <v>23</v>
      </c>
      <c r="X53" s="39">
        <v>0.5</v>
      </c>
      <c r="Y53" s="73">
        <f>(101-W53)*X53</f>
        <v>39</v>
      </c>
      <c r="Z53" s="39">
        <v>39</v>
      </c>
      <c r="AA53" s="39">
        <v>26</v>
      </c>
      <c r="AB53" s="39">
        <v>0.5</v>
      </c>
      <c r="AC53" s="73">
        <f>(101-AA53)*AB53</f>
        <v>37.5</v>
      </c>
      <c r="AD53" s="39">
        <v>31</v>
      </c>
      <c r="AE53" s="39" t="s">
        <v>18</v>
      </c>
      <c r="AF53" s="39">
        <v>1</v>
      </c>
      <c r="AG53" s="73">
        <v>0</v>
      </c>
      <c r="AH53" s="39">
        <v>31</v>
      </c>
      <c r="AI53" s="39" t="s">
        <v>18</v>
      </c>
      <c r="AJ53" s="39">
        <v>1</v>
      </c>
      <c r="AK53" s="73">
        <v>0</v>
      </c>
      <c r="AL53" s="39">
        <v>25</v>
      </c>
      <c r="AM53" s="39" t="s">
        <v>18</v>
      </c>
      <c r="AN53" s="39">
        <v>1</v>
      </c>
      <c r="AO53" s="73">
        <v>0</v>
      </c>
      <c r="AP53" s="70">
        <f>LARGE(CHOOSE({1,2,3,4,5,6,7,8},M53,Q53,U53,Y53,AC53,AG53,AK53,AO53),1)+LARGE(CHOOSE({1,2,3,4,5,6,7,8},M53,Q53,U53,Y53,AC53,AG53,AK53,AO53),2)+I53</f>
        <v>80.5</v>
      </c>
    </row>
    <row r="54" spans="1:42" x14ac:dyDescent="0.25">
      <c r="A54" s="10">
        <v>51</v>
      </c>
      <c r="B54" s="4" t="s">
        <v>401</v>
      </c>
      <c r="C54" s="4" t="s">
        <v>28</v>
      </c>
      <c r="D54" s="4" t="s">
        <v>8</v>
      </c>
      <c r="E54" s="88" t="s">
        <v>402</v>
      </c>
      <c r="F54" s="95">
        <v>56</v>
      </c>
      <c r="G54" s="95" t="s">
        <v>18</v>
      </c>
      <c r="H54" s="10">
        <v>1</v>
      </c>
      <c r="I54" s="73">
        <v>0</v>
      </c>
      <c r="J54" s="98">
        <v>69</v>
      </c>
      <c r="K54" s="95" t="s">
        <v>18</v>
      </c>
      <c r="L54" s="98">
        <v>0.5</v>
      </c>
      <c r="M54" s="73">
        <v>0</v>
      </c>
      <c r="N54" s="39">
        <v>54</v>
      </c>
      <c r="O54" s="39" t="s">
        <v>18</v>
      </c>
      <c r="P54" s="39">
        <v>0.25</v>
      </c>
      <c r="Q54" s="73">
        <v>0</v>
      </c>
      <c r="R54" s="39">
        <v>52</v>
      </c>
      <c r="S54" s="39" t="s">
        <v>18</v>
      </c>
      <c r="T54" s="39">
        <v>0.25</v>
      </c>
      <c r="U54" s="73">
        <v>0</v>
      </c>
      <c r="V54" s="39">
        <v>37</v>
      </c>
      <c r="W54" s="39" t="s">
        <v>18</v>
      </c>
      <c r="X54" s="39">
        <v>0.5</v>
      </c>
      <c r="Y54" s="73">
        <v>0</v>
      </c>
      <c r="Z54" s="39">
        <v>39</v>
      </c>
      <c r="AA54" s="39" t="s">
        <v>18</v>
      </c>
      <c r="AB54" s="39">
        <v>0.5</v>
      </c>
      <c r="AC54" s="73">
        <v>0</v>
      </c>
      <c r="AD54" s="39">
        <v>31</v>
      </c>
      <c r="AE54" s="39" t="s">
        <v>18</v>
      </c>
      <c r="AF54" s="39">
        <v>1</v>
      </c>
      <c r="AG54" s="73">
        <v>0</v>
      </c>
      <c r="AH54" s="39">
        <v>31</v>
      </c>
      <c r="AI54" s="39" t="s">
        <v>18</v>
      </c>
      <c r="AJ54" s="39">
        <v>1</v>
      </c>
      <c r="AK54" s="73">
        <v>0</v>
      </c>
      <c r="AL54" s="39">
        <v>25</v>
      </c>
      <c r="AM54" s="39">
        <v>23</v>
      </c>
      <c r="AN54" s="39">
        <v>1</v>
      </c>
      <c r="AO54" s="73">
        <f>(101-AM54)*AN54</f>
        <v>78</v>
      </c>
      <c r="AP54" s="70">
        <f>LARGE(CHOOSE({1,2,3,4,5,6,7,8},M54,Q54,U54,Y54,AC54,AG54,AK54,AO54),1)+LARGE(CHOOSE({1,2,3,4,5,6,7,8},M54,Q54,U54,Y54,AC54,AG54,AK54,AO54),2)+I54</f>
        <v>78</v>
      </c>
    </row>
    <row r="55" spans="1:42" x14ac:dyDescent="0.25">
      <c r="A55" s="10">
        <v>52</v>
      </c>
      <c r="B55" s="4" t="s">
        <v>403</v>
      </c>
      <c r="C55" s="4" t="s">
        <v>98</v>
      </c>
      <c r="D55" s="4" t="s">
        <v>8</v>
      </c>
      <c r="E55" s="88" t="s">
        <v>261</v>
      </c>
      <c r="F55" s="95">
        <v>57</v>
      </c>
      <c r="G55" s="95" t="s">
        <v>18</v>
      </c>
      <c r="H55" s="10">
        <v>1</v>
      </c>
      <c r="I55" s="73">
        <v>0</v>
      </c>
      <c r="J55" s="98">
        <v>69</v>
      </c>
      <c r="K55" s="95" t="s">
        <v>18</v>
      </c>
      <c r="L55" s="98">
        <v>0.5</v>
      </c>
      <c r="M55" s="73">
        <v>0</v>
      </c>
      <c r="N55" s="39">
        <v>54</v>
      </c>
      <c r="O55" s="39" t="s">
        <v>18</v>
      </c>
      <c r="P55" s="39">
        <v>0.25</v>
      </c>
      <c r="Q55" s="73">
        <v>0</v>
      </c>
      <c r="R55" s="39">
        <v>52</v>
      </c>
      <c r="S55" s="39" t="s">
        <v>18</v>
      </c>
      <c r="T55" s="39">
        <v>0.25</v>
      </c>
      <c r="U55" s="73">
        <v>0</v>
      </c>
      <c r="V55" s="39">
        <v>37</v>
      </c>
      <c r="W55" s="39" t="s">
        <v>18</v>
      </c>
      <c r="X55" s="39">
        <v>0.5</v>
      </c>
      <c r="Y55" s="73">
        <v>0</v>
      </c>
      <c r="Z55" s="39">
        <v>39</v>
      </c>
      <c r="AA55" s="39" t="s">
        <v>18</v>
      </c>
      <c r="AB55" s="39">
        <v>0.5</v>
      </c>
      <c r="AC55" s="73">
        <v>0</v>
      </c>
      <c r="AD55" s="39">
        <v>31</v>
      </c>
      <c r="AE55" s="39" t="s">
        <v>18</v>
      </c>
      <c r="AF55" s="39">
        <v>1</v>
      </c>
      <c r="AG55" s="73">
        <v>0</v>
      </c>
      <c r="AH55" s="39">
        <v>31</v>
      </c>
      <c r="AI55" s="39" t="s">
        <v>18</v>
      </c>
      <c r="AJ55" s="39">
        <v>1</v>
      </c>
      <c r="AK55" s="73">
        <v>0</v>
      </c>
      <c r="AL55" s="39">
        <v>25</v>
      </c>
      <c r="AM55" s="39">
        <v>25</v>
      </c>
      <c r="AN55" s="39">
        <v>1</v>
      </c>
      <c r="AO55" s="73">
        <f>(101-AM55)*AN55</f>
        <v>76</v>
      </c>
      <c r="AP55" s="70">
        <f>LARGE(CHOOSE({1,2,3,4,5,6,7,8},M55,Q55,U55,Y55,AC55,AG55,AK55,AO55),1)+LARGE(CHOOSE({1,2,3,4,5,6,7,8},M55,Q55,U55,Y55,AC55,AG55,AK55,AO55),2)+I55</f>
        <v>76</v>
      </c>
    </row>
    <row r="56" spans="1:42" x14ac:dyDescent="0.25">
      <c r="A56" s="10">
        <v>53</v>
      </c>
      <c r="B56" s="97" t="s">
        <v>377</v>
      </c>
      <c r="C56" s="97" t="s">
        <v>98</v>
      </c>
      <c r="D56" s="30" t="s">
        <v>6</v>
      </c>
      <c r="E56" s="98" t="s">
        <v>378</v>
      </c>
      <c r="F56" s="98">
        <v>54</v>
      </c>
      <c r="G56" s="98" t="s">
        <v>18</v>
      </c>
      <c r="H56" s="39">
        <v>1</v>
      </c>
      <c r="I56" s="73">
        <v>0</v>
      </c>
      <c r="J56" s="98">
        <v>67</v>
      </c>
      <c r="K56" s="95" t="s">
        <v>18</v>
      </c>
      <c r="L56" s="98">
        <v>0.5</v>
      </c>
      <c r="M56" s="73">
        <v>0</v>
      </c>
      <c r="N56" s="39">
        <v>54</v>
      </c>
      <c r="O56" s="39" t="s">
        <v>18</v>
      </c>
      <c r="P56" s="39">
        <v>0.25</v>
      </c>
      <c r="Q56" s="73">
        <v>0</v>
      </c>
      <c r="R56" s="39">
        <v>52</v>
      </c>
      <c r="S56" s="39" t="s">
        <v>18</v>
      </c>
      <c r="T56" s="39">
        <v>0.25</v>
      </c>
      <c r="U56" s="73">
        <v>0</v>
      </c>
      <c r="V56" s="39">
        <v>37</v>
      </c>
      <c r="W56" s="39" t="s">
        <v>18</v>
      </c>
      <c r="X56" s="39">
        <v>0.5</v>
      </c>
      <c r="Y56" s="73">
        <v>0</v>
      </c>
      <c r="Z56" s="39">
        <v>39</v>
      </c>
      <c r="AA56" s="39" t="s">
        <v>18</v>
      </c>
      <c r="AB56" s="39">
        <v>0.5</v>
      </c>
      <c r="AC56" s="73">
        <v>0</v>
      </c>
      <c r="AD56" s="39">
        <v>31</v>
      </c>
      <c r="AE56" s="39" t="s">
        <v>18</v>
      </c>
      <c r="AF56" s="39">
        <v>1</v>
      </c>
      <c r="AG56" s="73">
        <v>0</v>
      </c>
      <c r="AH56" s="39">
        <v>31</v>
      </c>
      <c r="AI56" s="39">
        <v>25</v>
      </c>
      <c r="AJ56" s="39">
        <v>1</v>
      </c>
      <c r="AK56" s="73">
        <f>(101-AI56)*AJ56</f>
        <v>76</v>
      </c>
      <c r="AL56" s="39">
        <v>25</v>
      </c>
      <c r="AM56" s="39" t="s">
        <v>18</v>
      </c>
      <c r="AN56" s="39">
        <v>1</v>
      </c>
      <c r="AO56" s="73">
        <v>0</v>
      </c>
      <c r="AP56" s="70">
        <f>LARGE(CHOOSE({1,2,3,4,5,6,7,8},M56,Q56,U56,Y56,AC56,AG56,AK56,AO56),1)+LARGE(CHOOSE({1,2,3,4,5,6,7,8},M56,Q56,U56,Y56,AC56,AG56,AK56,AO56),2)+I56</f>
        <v>76</v>
      </c>
    </row>
    <row r="57" spans="1:42" x14ac:dyDescent="0.25">
      <c r="A57" s="10">
        <v>54</v>
      </c>
      <c r="B57" s="4" t="s">
        <v>379</v>
      </c>
      <c r="C57" s="4" t="s">
        <v>98</v>
      </c>
      <c r="D57" s="4" t="s">
        <v>8</v>
      </c>
      <c r="E57" s="40" t="s">
        <v>380</v>
      </c>
      <c r="F57" s="98">
        <v>54</v>
      </c>
      <c r="G57" s="98" t="s">
        <v>18</v>
      </c>
      <c r="H57" s="39">
        <v>1</v>
      </c>
      <c r="I57" s="73">
        <v>0</v>
      </c>
      <c r="J57" s="98">
        <v>67</v>
      </c>
      <c r="K57" s="95" t="s">
        <v>18</v>
      </c>
      <c r="L57" s="98">
        <v>0.5</v>
      </c>
      <c r="M57" s="73">
        <v>0</v>
      </c>
      <c r="N57" s="39">
        <v>54</v>
      </c>
      <c r="O57" s="39" t="s">
        <v>18</v>
      </c>
      <c r="P57" s="39">
        <v>0.25</v>
      </c>
      <c r="Q57" s="73">
        <v>0</v>
      </c>
      <c r="R57" s="39">
        <v>52</v>
      </c>
      <c r="S57" s="39" t="s">
        <v>18</v>
      </c>
      <c r="T57" s="39">
        <v>0.25</v>
      </c>
      <c r="U57" s="73">
        <v>0</v>
      </c>
      <c r="V57" s="39">
        <v>37</v>
      </c>
      <c r="W57" s="39" t="s">
        <v>18</v>
      </c>
      <c r="X57" s="39">
        <v>0.5</v>
      </c>
      <c r="Y57" s="73">
        <v>0</v>
      </c>
      <c r="Z57" s="39">
        <v>39</v>
      </c>
      <c r="AA57" s="39" t="s">
        <v>18</v>
      </c>
      <c r="AB57" s="39">
        <v>0.5</v>
      </c>
      <c r="AC57" s="73">
        <v>0</v>
      </c>
      <c r="AD57" s="39">
        <v>32</v>
      </c>
      <c r="AE57" s="39" t="s">
        <v>18</v>
      </c>
      <c r="AF57" s="39">
        <v>1</v>
      </c>
      <c r="AG57" s="73">
        <v>0</v>
      </c>
      <c r="AH57" s="39">
        <v>31</v>
      </c>
      <c r="AI57" s="39">
        <v>26</v>
      </c>
      <c r="AJ57" s="39">
        <v>1</v>
      </c>
      <c r="AK57" s="73">
        <f>(101-AI57)*AJ57</f>
        <v>75</v>
      </c>
      <c r="AL57" s="39">
        <v>25</v>
      </c>
      <c r="AM57" s="39" t="s">
        <v>18</v>
      </c>
      <c r="AN57" s="39">
        <v>1</v>
      </c>
      <c r="AO57" s="73">
        <v>0</v>
      </c>
      <c r="AP57" s="70">
        <f>LARGE(CHOOSE({1,2,3,4,5,6,7,8},M57,Q57,U57,Y57,AC57,AG57,AK57,AO57),1)+LARGE(CHOOSE({1,2,3,4,5,6,7,8},M57,Q57,U57,Y57,AC57,AG57,AK57,AO57),2)+I57</f>
        <v>75</v>
      </c>
    </row>
    <row r="58" spans="1:42" x14ac:dyDescent="0.25">
      <c r="A58" s="10">
        <v>55</v>
      </c>
      <c r="B58" s="4" t="s">
        <v>381</v>
      </c>
      <c r="C58" s="4" t="s">
        <v>98</v>
      </c>
      <c r="D58" s="4" t="s">
        <v>6</v>
      </c>
      <c r="E58" s="40" t="s">
        <v>382</v>
      </c>
      <c r="F58" s="98">
        <v>54</v>
      </c>
      <c r="G58" s="98" t="s">
        <v>18</v>
      </c>
      <c r="H58" s="39">
        <v>1</v>
      </c>
      <c r="I58" s="73">
        <v>0</v>
      </c>
      <c r="J58" s="98">
        <v>67</v>
      </c>
      <c r="K58" s="95" t="s">
        <v>18</v>
      </c>
      <c r="L58" s="98">
        <v>0.5</v>
      </c>
      <c r="M58" s="73">
        <v>0</v>
      </c>
      <c r="N58" s="39">
        <v>54</v>
      </c>
      <c r="O58" s="39" t="s">
        <v>18</v>
      </c>
      <c r="P58" s="39">
        <v>0.25</v>
      </c>
      <c r="Q58" s="73">
        <v>0</v>
      </c>
      <c r="R58" s="39">
        <v>52</v>
      </c>
      <c r="S58" s="39" t="s">
        <v>18</v>
      </c>
      <c r="T58" s="39">
        <v>0.25</v>
      </c>
      <c r="U58" s="73">
        <v>0</v>
      </c>
      <c r="V58" s="39">
        <v>37</v>
      </c>
      <c r="W58" s="39" t="s">
        <v>18</v>
      </c>
      <c r="X58" s="39">
        <v>0.5</v>
      </c>
      <c r="Y58" s="73">
        <v>0</v>
      </c>
      <c r="Z58" s="39">
        <v>39</v>
      </c>
      <c r="AA58" s="39" t="s">
        <v>18</v>
      </c>
      <c r="AB58" s="39">
        <v>0.5</v>
      </c>
      <c r="AC58" s="73">
        <v>0</v>
      </c>
      <c r="AD58" s="39">
        <v>33</v>
      </c>
      <c r="AE58" s="39" t="s">
        <v>18</v>
      </c>
      <c r="AF58" s="39">
        <v>1</v>
      </c>
      <c r="AG58" s="73">
        <v>0</v>
      </c>
      <c r="AH58" s="39">
        <v>31</v>
      </c>
      <c r="AI58" s="39">
        <v>27</v>
      </c>
      <c r="AJ58" s="39">
        <v>1</v>
      </c>
      <c r="AK58" s="73">
        <f>(101-AI58)*AJ58</f>
        <v>74</v>
      </c>
      <c r="AL58" s="39">
        <v>25</v>
      </c>
      <c r="AM58" s="39" t="s">
        <v>18</v>
      </c>
      <c r="AN58" s="39">
        <v>1</v>
      </c>
      <c r="AO58" s="73">
        <v>0</v>
      </c>
      <c r="AP58" s="70">
        <f>LARGE(CHOOSE({1,2,3,4,5,6,7,8},M58,Q58,U58,Y58,AC58,AG58,AK58,AO58),1)+LARGE(CHOOSE({1,2,3,4,5,6,7,8},M58,Q58,U58,Y58,AC58,AG58,AK58,AO58),2)+I58</f>
        <v>74</v>
      </c>
    </row>
    <row r="59" spans="1:42" x14ac:dyDescent="0.25">
      <c r="A59" s="10">
        <v>56</v>
      </c>
      <c r="B59" s="2" t="s">
        <v>108</v>
      </c>
      <c r="C59" s="2" t="s">
        <v>98</v>
      </c>
      <c r="D59" s="2" t="s">
        <v>6</v>
      </c>
      <c r="E59" s="31" t="s">
        <v>40</v>
      </c>
      <c r="F59" s="98">
        <v>54</v>
      </c>
      <c r="G59" s="63" t="s">
        <v>18</v>
      </c>
      <c r="H59" s="98">
        <v>1</v>
      </c>
      <c r="I59" s="73">
        <v>0</v>
      </c>
      <c r="J59" s="98">
        <v>42</v>
      </c>
      <c r="K59" s="95">
        <v>27</v>
      </c>
      <c r="L59" s="98">
        <v>0.5</v>
      </c>
      <c r="M59" s="73">
        <f>(101-K59)*L59</f>
        <v>37</v>
      </c>
      <c r="N59" s="39">
        <v>54</v>
      </c>
      <c r="O59" s="39">
        <v>33</v>
      </c>
      <c r="P59" s="39">
        <v>0.25</v>
      </c>
      <c r="Q59" s="73">
        <f>(101-O59)*P59</f>
        <v>17</v>
      </c>
      <c r="R59" s="39">
        <v>52</v>
      </c>
      <c r="S59" s="39">
        <v>30</v>
      </c>
      <c r="T59" s="39">
        <v>0.25</v>
      </c>
      <c r="U59" s="73">
        <f>(101-S59)*T59</f>
        <v>17.75</v>
      </c>
      <c r="V59" s="39">
        <v>37</v>
      </c>
      <c r="W59" s="39">
        <v>32</v>
      </c>
      <c r="X59" s="39">
        <v>0.5</v>
      </c>
      <c r="Y59" s="73">
        <f>(101-W59)*X59</f>
        <v>34.5</v>
      </c>
      <c r="Z59" s="39">
        <v>39</v>
      </c>
      <c r="AA59" s="39">
        <v>28</v>
      </c>
      <c r="AB59" s="39">
        <v>0.5</v>
      </c>
      <c r="AC59" s="73">
        <f>(101-AA59)*AB59</f>
        <v>36.5</v>
      </c>
      <c r="AD59" s="39">
        <v>31</v>
      </c>
      <c r="AE59" s="39" t="s">
        <v>18</v>
      </c>
      <c r="AF59" s="39">
        <v>1</v>
      </c>
      <c r="AG59" s="73">
        <v>0</v>
      </c>
      <c r="AH59" s="39">
        <v>31</v>
      </c>
      <c r="AI59" s="39" t="s">
        <v>18</v>
      </c>
      <c r="AJ59" s="39">
        <v>1</v>
      </c>
      <c r="AK59" s="73">
        <v>0</v>
      </c>
      <c r="AL59" s="39">
        <v>25</v>
      </c>
      <c r="AM59" s="39" t="s">
        <v>18</v>
      </c>
      <c r="AN59" s="39">
        <v>1</v>
      </c>
      <c r="AO59" s="73">
        <v>0</v>
      </c>
      <c r="AP59" s="70">
        <f>LARGE(CHOOSE({1,2,3,4,5,6,7,8},M59,Q59,U59,Y59,AC59,AG59,AK59,AO59),1)+LARGE(CHOOSE({1,2,3,4,5,6,7,8},M59,Q59,U59,Y59,AC59,AG59,AK59,AO59),2)+I59</f>
        <v>73.5</v>
      </c>
    </row>
    <row r="60" spans="1:42" x14ac:dyDescent="0.25">
      <c r="A60" s="10">
        <v>57</v>
      </c>
      <c r="B60" s="91" t="s">
        <v>243</v>
      </c>
      <c r="C60" s="91" t="s">
        <v>98</v>
      </c>
      <c r="D60" s="30" t="s">
        <v>6</v>
      </c>
      <c r="E60" s="88" t="s">
        <v>244</v>
      </c>
      <c r="F60" s="98">
        <v>54</v>
      </c>
      <c r="G60" s="39">
        <v>28</v>
      </c>
      <c r="H60" s="98">
        <v>1</v>
      </c>
      <c r="I60" s="73">
        <f>(101-G60)*H60</f>
        <v>73</v>
      </c>
      <c r="J60" s="98">
        <v>49</v>
      </c>
      <c r="K60" s="95" t="s">
        <v>18</v>
      </c>
      <c r="L60" s="98">
        <v>0.5</v>
      </c>
      <c r="M60" s="73">
        <v>0</v>
      </c>
      <c r="N60" s="39">
        <v>54</v>
      </c>
      <c r="O60" s="39" t="s">
        <v>18</v>
      </c>
      <c r="P60" s="39">
        <v>0.25</v>
      </c>
      <c r="Q60" s="73">
        <v>0</v>
      </c>
      <c r="R60" s="39">
        <v>52</v>
      </c>
      <c r="S60" s="39" t="s">
        <v>18</v>
      </c>
      <c r="T60" s="39">
        <v>0.25</v>
      </c>
      <c r="U60" s="73">
        <v>0</v>
      </c>
      <c r="V60" s="39">
        <v>37</v>
      </c>
      <c r="W60" s="39" t="s">
        <v>18</v>
      </c>
      <c r="X60" s="39">
        <v>0.5</v>
      </c>
      <c r="Y60" s="73">
        <v>0</v>
      </c>
      <c r="Z60" s="39">
        <v>39</v>
      </c>
      <c r="AA60" s="39" t="s">
        <v>18</v>
      </c>
      <c r="AB60" s="39">
        <v>0.5</v>
      </c>
      <c r="AC60" s="73">
        <v>0</v>
      </c>
      <c r="AD60" s="39">
        <v>31</v>
      </c>
      <c r="AE60" s="39" t="s">
        <v>18</v>
      </c>
      <c r="AF60" s="39">
        <v>1</v>
      </c>
      <c r="AG60" s="73">
        <v>0</v>
      </c>
      <c r="AH60" s="39">
        <v>31</v>
      </c>
      <c r="AI60" s="39" t="s">
        <v>18</v>
      </c>
      <c r="AJ60" s="39">
        <v>1</v>
      </c>
      <c r="AK60" s="73">
        <v>0</v>
      </c>
      <c r="AL60" s="39">
        <v>25</v>
      </c>
      <c r="AM60" s="39" t="s">
        <v>18</v>
      </c>
      <c r="AN60" s="39">
        <v>1</v>
      </c>
      <c r="AO60" s="73">
        <v>0</v>
      </c>
      <c r="AP60" s="70">
        <f>LARGE(CHOOSE({1,2,3,4,5,6,7,8},M60,Q60,U60,Y60,AC60,AG60,AK60,AO60),1)+LARGE(CHOOSE({1,2,3,4,5,6,7,8},M60,Q60,U60,Y60,AC60,AG60,AK60,AO60),2)+I60</f>
        <v>73</v>
      </c>
    </row>
    <row r="61" spans="1:42" x14ac:dyDescent="0.25">
      <c r="A61" s="10">
        <v>58</v>
      </c>
      <c r="B61" s="4" t="s">
        <v>383</v>
      </c>
      <c r="C61" s="4" t="s">
        <v>98</v>
      </c>
      <c r="D61" s="4" t="s">
        <v>6</v>
      </c>
      <c r="E61" s="40" t="s">
        <v>384</v>
      </c>
      <c r="F61" s="98">
        <v>54</v>
      </c>
      <c r="G61" s="98" t="s">
        <v>18</v>
      </c>
      <c r="H61" s="39">
        <v>1</v>
      </c>
      <c r="I61" s="73">
        <v>0</v>
      </c>
      <c r="J61" s="98">
        <v>67</v>
      </c>
      <c r="K61" s="95" t="s">
        <v>18</v>
      </c>
      <c r="L61" s="98">
        <v>0.5</v>
      </c>
      <c r="M61" s="73">
        <v>0</v>
      </c>
      <c r="N61" s="39">
        <v>54</v>
      </c>
      <c r="O61" s="39" t="s">
        <v>18</v>
      </c>
      <c r="P61" s="39">
        <v>0.25</v>
      </c>
      <c r="Q61" s="73">
        <v>0</v>
      </c>
      <c r="R61" s="39">
        <v>52</v>
      </c>
      <c r="S61" s="39" t="s">
        <v>18</v>
      </c>
      <c r="T61" s="39">
        <v>0.25</v>
      </c>
      <c r="U61" s="73">
        <v>0</v>
      </c>
      <c r="V61" s="39">
        <v>37</v>
      </c>
      <c r="W61" s="39" t="s">
        <v>18</v>
      </c>
      <c r="X61" s="39">
        <v>0.5</v>
      </c>
      <c r="Y61" s="73">
        <v>0</v>
      </c>
      <c r="Z61" s="39">
        <v>39</v>
      </c>
      <c r="AA61" s="39" t="s">
        <v>18</v>
      </c>
      <c r="AB61" s="39">
        <v>0.5</v>
      </c>
      <c r="AC61" s="73">
        <v>0</v>
      </c>
      <c r="AD61" s="39">
        <v>34</v>
      </c>
      <c r="AE61" s="39" t="s">
        <v>18</v>
      </c>
      <c r="AF61" s="39">
        <v>1</v>
      </c>
      <c r="AG61" s="73">
        <v>0</v>
      </c>
      <c r="AH61" s="39">
        <v>31</v>
      </c>
      <c r="AI61" s="39">
        <v>29</v>
      </c>
      <c r="AJ61" s="39">
        <v>1</v>
      </c>
      <c r="AK61" s="73">
        <f>(101-AI61)*AJ61</f>
        <v>72</v>
      </c>
      <c r="AL61" s="39">
        <v>25</v>
      </c>
      <c r="AM61" s="39" t="s">
        <v>18</v>
      </c>
      <c r="AN61" s="39">
        <v>1</v>
      </c>
      <c r="AO61" s="73">
        <v>0</v>
      </c>
      <c r="AP61" s="70">
        <f>LARGE(CHOOSE({1,2,3,4,5,6,7,8},M61,Q61,U61,Y61,AC61,AG61,AK61,AO61),1)+LARGE(CHOOSE({1,2,3,4,5,6,7,8},M61,Q61,U61,Y61,AC61,AG61,AK61,AO61),2)+I61</f>
        <v>72</v>
      </c>
    </row>
    <row r="62" spans="1:42" x14ac:dyDescent="0.25">
      <c r="A62" s="10">
        <v>59</v>
      </c>
      <c r="B62" s="4" t="s">
        <v>385</v>
      </c>
      <c r="C62" s="4" t="s">
        <v>98</v>
      </c>
      <c r="D62" s="4" t="s">
        <v>6</v>
      </c>
      <c r="E62" s="40" t="s">
        <v>386</v>
      </c>
      <c r="F62" s="98">
        <v>54</v>
      </c>
      <c r="G62" s="98" t="s">
        <v>18</v>
      </c>
      <c r="H62" s="39">
        <v>1</v>
      </c>
      <c r="I62" s="73">
        <v>0</v>
      </c>
      <c r="J62" s="98">
        <v>67</v>
      </c>
      <c r="K62" s="95" t="s">
        <v>18</v>
      </c>
      <c r="L62" s="98">
        <v>0.5</v>
      </c>
      <c r="M62" s="73">
        <v>0</v>
      </c>
      <c r="N62" s="39">
        <v>54</v>
      </c>
      <c r="O62" s="39" t="s">
        <v>18</v>
      </c>
      <c r="P62" s="39">
        <v>0.25</v>
      </c>
      <c r="Q62" s="73">
        <v>0</v>
      </c>
      <c r="R62" s="39">
        <v>52</v>
      </c>
      <c r="S62" s="39" t="s">
        <v>18</v>
      </c>
      <c r="T62" s="39">
        <v>0.25</v>
      </c>
      <c r="U62" s="73">
        <v>0</v>
      </c>
      <c r="V62" s="39">
        <v>37</v>
      </c>
      <c r="W62" s="39" t="s">
        <v>18</v>
      </c>
      <c r="X62" s="39">
        <v>0.5</v>
      </c>
      <c r="Y62" s="73">
        <v>0</v>
      </c>
      <c r="Z62" s="39">
        <v>39</v>
      </c>
      <c r="AA62" s="39" t="s">
        <v>18</v>
      </c>
      <c r="AB62" s="39">
        <v>0.5</v>
      </c>
      <c r="AC62" s="73">
        <v>0</v>
      </c>
      <c r="AD62" s="39">
        <v>34</v>
      </c>
      <c r="AE62" s="39" t="s">
        <v>18</v>
      </c>
      <c r="AF62" s="39">
        <v>1</v>
      </c>
      <c r="AG62" s="73">
        <v>0</v>
      </c>
      <c r="AH62" s="39">
        <v>31</v>
      </c>
      <c r="AI62" s="39">
        <v>30</v>
      </c>
      <c r="AJ62" s="39">
        <v>1</v>
      </c>
      <c r="AK62" s="73">
        <f>(101-AI62)*AJ62</f>
        <v>71</v>
      </c>
      <c r="AL62" s="39">
        <v>25</v>
      </c>
      <c r="AM62" s="39" t="s">
        <v>18</v>
      </c>
      <c r="AN62" s="39">
        <v>1</v>
      </c>
      <c r="AO62" s="73">
        <v>0</v>
      </c>
      <c r="AP62" s="70">
        <f>LARGE(CHOOSE({1,2,3,4,5,6,7,8},M62,Q62,U62,Y62,AC62,AG62,AK62,AO62),1)+LARGE(CHOOSE({1,2,3,4,5,6,7,8},M62,Q62,U62,Y62,AC62,AG62,AK62,AO62),2)+I62</f>
        <v>71</v>
      </c>
    </row>
    <row r="63" spans="1:42" x14ac:dyDescent="0.25">
      <c r="A63" s="10">
        <v>60</v>
      </c>
      <c r="B63" s="4" t="s">
        <v>387</v>
      </c>
      <c r="C63" s="4" t="s">
        <v>28</v>
      </c>
      <c r="D63" s="4" t="s">
        <v>8</v>
      </c>
      <c r="E63" s="40" t="s">
        <v>388</v>
      </c>
      <c r="F63" s="98">
        <v>54</v>
      </c>
      <c r="G63" s="98" t="s">
        <v>18</v>
      </c>
      <c r="H63" s="39">
        <v>1</v>
      </c>
      <c r="I63" s="73">
        <v>0</v>
      </c>
      <c r="J63" s="98">
        <v>67</v>
      </c>
      <c r="K63" s="95" t="s">
        <v>18</v>
      </c>
      <c r="L63" s="98">
        <v>0.5</v>
      </c>
      <c r="M63" s="73">
        <v>0</v>
      </c>
      <c r="N63" s="39">
        <v>54</v>
      </c>
      <c r="O63" s="39" t="s">
        <v>18</v>
      </c>
      <c r="P63" s="39">
        <v>0.25</v>
      </c>
      <c r="Q63" s="73">
        <v>0</v>
      </c>
      <c r="R63" s="39">
        <v>52</v>
      </c>
      <c r="S63" s="39" t="s">
        <v>18</v>
      </c>
      <c r="T63" s="39">
        <v>0.25</v>
      </c>
      <c r="U63" s="73">
        <v>0</v>
      </c>
      <c r="V63" s="39">
        <v>37</v>
      </c>
      <c r="W63" s="39" t="s">
        <v>18</v>
      </c>
      <c r="X63" s="39">
        <v>0.5</v>
      </c>
      <c r="Y63" s="73">
        <v>0</v>
      </c>
      <c r="Z63" s="39">
        <v>39</v>
      </c>
      <c r="AA63" s="39" t="s">
        <v>18</v>
      </c>
      <c r="AB63" s="39">
        <v>0.5</v>
      </c>
      <c r="AC63" s="73">
        <v>0</v>
      </c>
      <c r="AD63" s="39">
        <v>34</v>
      </c>
      <c r="AE63" s="39" t="s">
        <v>18</v>
      </c>
      <c r="AF63" s="39">
        <v>1</v>
      </c>
      <c r="AG63" s="73">
        <v>0</v>
      </c>
      <c r="AH63" s="39">
        <v>31</v>
      </c>
      <c r="AI63" s="39">
        <v>31</v>
      </c>
      <c r="AJ63" s="39">
        <v>1</v>
      </c>
      <c r="AK63" s="73">
        <f>(101-AI63)*AJ63</f>
        <v>70</v>
      </c>
      <c r="AL63" s="39">
        <v>25</v>
      </c>
      <c r="AM63" s="39" t="s">
        <v>18</v>
      </c>
      <c r="AN63" s="39">
        <v>1</v>
      </c>
      <c r="AO63" s="73">
        <v>0</v>
      </c>
      <c r="AP63" s="70">
        <f>LARGE(CHOOSE({1,2,3,4,5,6,7,8},M63,Q63,U63,Y63,AC63,AG63,AK63,AO63),1)+LARGE(CHOOSE({1,2,3,4,5,6,7,8},M63,Q63,U63,Y63,AC63,AG63,AK63,AO63),2)+I63</f>
        <v>70</v>
      </c>
    </row>
    <row r="64" spans="1:42" s="37" customFormat="1" x14ac:dyDescent="0.25">
      <c r="A64" s="10">
        <v>61</v>
      </c>
      <c r="B64" s="30" t="s">
        <v>130</v>
      </c>
      <c r="C64" s="30" t="s">
        <v>29</v>
      </c>
      <c r="D64" s="30" t="s">
        <v>8</v>
      </c>
      <c r="E64" s="40" t="s">
        <v>131</v>
      </c>
      <c r="F64" s="98">
        <v>54</v>
      </c>
      <c r="G64" s="95">
        <v>45</v>
      </c>
      <c r="H64" s="98">
        <v>1</v>
      </c>
      <c r="I64" s="73">
        <f>(101-G64)*H64</f>
        <v>56</v>
      </c>
      <c r="J64" s="98">
        <v>42</v>
      </c>
      <c r="K64" s="95" t="s">
        <v>18</v>
      </c>
      <c r="L64" s="98">
        <v>0.5</v>
      </c>
      <c r="M64" s="73">
        <v>0</v>
      </c>
      <c r="N64" s="39">
        <v>54</v>
      </c>
      <c r="O64" s="39">
        <v>52</v>
      </c>
      <c r="P64" s="39">
        <v>0.25</v>
      </c>
      <c r="Q64" s="73">
        <f>(101-O64)*P64</f>
        <v>12.25</v>
      </c>
      <c r="R64" s="39">
        <v>52</v>
      </c>
      <c r="S64" s="39" t="s">
        <v>18</v>
      </c>
      <c r="T64" s="39">
        <v>0.25</v>
      </c>
      <c r="U64" s="73">
        <v>0</v>
      </c>
      <c r="V64" s="39">
        <v>37</v>
      </c>
      <c r="W64" s="39" t="s">
        <v>18</v>
      </c>
      <c r="X64" s="39">
        <v>0.5</v>
      </c>
      <c r="Y64" s="73">
        <v>0</v>
      </c>
      <c r="Z64" s="39">
        <v>39</v>
      </c>
      <c r="AA64" s="39" t="s">
        <v>18</v>
      </c>
      <c r="AB64" s="39">
        <v>0.5</v>
      </c>
      <c r="AC64" s="73">
        <v>0</v>
      </c>
      <c r="AD64" s="39">
        <v>31</v>
      </c>
      <c r="AE64" s="39" t="s">
        <v>18</v>
      </c>
      <c r="AF64" s="39">
        <v>1</v>
      </c>
      <c r="AG64" s="73">
        <v>0</v>
      </c>
      <c r="AH64" s="39">
        <v>31</v>
      </c>
      <c r="AI64" s="39" t="s">
        <v>18</v>
      </c>
      <c r="AJ64" s="39">
        <v>1</v>
      </c>
      <c r="AK64" s="73">
        <v>0</v>
      </c>
      <c r="AL64" s="39">
        <v>25</v>
      </c>
      <c r="AM64" s="39" t="s">
        <v>18</v>
      </c>
      <c r="AN64" s="39">
        <v>1</v>
      </c>
      <c r="AO64" s="73">
        <v>0</v>
      </c>
      <c r="AP64" s="70">
        <f>LARGE(CHOOSE({1,2,3,4,5,6,7,8},M64,Q64,U64,Y64,AC64,AG64,AK64,AO64),1)+LARGE(CHOOSE({1,2,3,4,5,6,7,8},M64,Q64,U64,Y64,AC64,AG64,AK64,AO64),2)+I64</f>
        <v>68.25</v>
      </c>
    </row>
    <row r="65" spans="1:42" x14ac:dyDescent="0.25">
      <c r="A65" s="10">
        <v>62</v>
      </c>
      <c r="B65" s="91" t="s">
        <v>251</v>
      </c>
      <c r="C65" s="91" t="s">
        <v>253</v>
      </c>
      <c r="D65" s="30" t="s">
        <v>8</v>
      </c>
      <c r="E65" s="88" t="s">
        <v>252</v>
      </c>
      <c r="F65" s="98">
        <v>54</v>
      </c>
      <c r="G65" s="98">
        <v>35</v>
      </c>
      <c r="H65" s="39">
        <v>1</v>
      </c>
      <c r="I65" s="73">
        <f>(101-G65)*H65</f>
        <v>66</v>
      </c>
      <c r="J65" s="98">
        <v>54</v>
      </c>
      <c r="K65" s="95" t="s">
        <v>18</v>
      </c>
      <c r="L65" s="98">
        <v>0.5</v>
      </c>
      <c r="M65" s="73">
        <v>0</v>
      </c>
      <c r="N65" s="39">
        <v>54</v>
      </c>
      <c r="O65" s="39" t="s">
        <v>18</v>
      </c>
      <c r="P65" s="39">
        <v>0.25</v>
      </c>
      <c r="Q65" s="73">
        <v>0</v>
      </c>
      <c r="R65" s="39">
        <v>52</v>
      </c>
      <c r="S65" s="39" t="s">
        <v>18</v>
      </c>
      <c r="T65" s="39">
        <v>0.25</v>
      </c>
      <c r="U65" s="73">
        <v>0</v>
      </c>
      <c r="V65" s="39">
        <v>37</v>
      </c>
      <c r="W65" s="39" t="s">
        <v>18</v>
      </c>
      <c r="X65" s="39">
        <v>0.5</v>
      </c>
      <c r="Y65" s="73">
        <v>0</v>
      </c>
      <c r="Z65" s="39">
        <v>39</v>
      </c>
      <c r="AA65" s="39" t="s">
        <v>18</v>
      </c>
      <c r="AB65" s="39">
        <v>0.5</v>
      </c>
      <c r="AC65" s="73">
        <v>0</v>
      </c>
      <c r="AD65" s="39">
        <v>31</v>
      </c>
      <c r="AE65" s="39" t="s">
        <v>18</v>
      </c>
      <c r="AF65" s="39">
        <v>1</v>
      </c>
      <c r="AG65" s="73">
        <v>0</v>
      </c>
      <c r="AH65" s="39">
        <v>31</v>
      </c>
      <c r="AI65" s="39" t="s">
        <v>18</v>
      </c>
      <c r="AJ65" s="39">
        <v>1</v>
      </c>
      <c r="AK65" s="73">
        <v>0</v>
      </c>
      <c r="AL65" s="39">
        <v>25</v>
      </c>
      <c r="AM65" s="39" t="s">
        <v>18</v>
      </c>
      <c r="AN65" s="39">
        <v>1</v>
      </c>
      <c r="AO65" s="73">
        <v>0</v>
      </c>
      <c r="AP65" s="70">
        <f>LARGE(CHOOSE({1,2,3,4,5,6,7,8},M65,Q65,U65,Y65,AC65,AG65,AK65,AO65),1)+LARGE(CHOOSE({1,2,3,4,5,6,7,8},M65,Q65,U65,Y65,AC65,AG65,AK65,AO65),2)+I65</f>
        <v>66</v>
      </c>
    </row>
    <row r="66" spans="1:42" x14ac:dyDescent="0.25">
      <c r="A66" s="10">
        <v>63</v>
      </c>
      <c r="B66" s="30" t="s">
        <v>139</v>
      </c>
      <c r="C66" s="30" t="s">
        <v>140</v>
      </c>
      <c r="D66" s="30" t="s">
        <v>6</v>
      </c>
      <c r="E66" s="40" t="s">
        <v>144</v>
      </c>
      <c r="F66" s="98">
        <v>54</v>
      </c>
      <c r="G66" s="95">
        <v>51</v>
      </c>
      <c r="H66" s="98">
        <v>1</v>
      </c>
      <c r="I66" s="73">
        <f>(101-G66)*H66</f>
        <v>50</v>
      </c>
      <c r="J66" s="98">
        <v>42</v>
      </c>
      <c r="K66" s="95" t="s">
        <v>18</v>
      </c>
      <c r="L66" s="98">
        <v>0.5</v>
      </c>
      <c r="M66" s="73">
        <v>0</v>
      </c>
      <c r="N66" s="39">
        <v>54</v>
      </c>
      <c r="O66" s="39" t="s">
        <v>18</v>
      </c>
      <c r="P66" s="39">
        <v>0.25</v>
      </c>
      <c r="Q66" s="73">
        <v>0</v>
      </c>
      <c r="R66" s="39">
        <v>52</v>
      </c>
      <c r="S66" s="39">
        <v>45</v>
      </c>
      <c r="T66" s="39">
        <v>0.25</v>
      </c>
      <c r="U66" s="73">
        <f>(101-S66)*T66</f>
        <v>14</v>
      </c>
      <c r="V66" s="39">
        <v>37</v>
      </c>
      <c r="W66" s="39" t="s">
        <v>18</v>
      </c>
      <c r="X66" s="39">
        <v>0.5</v>
      </c>
      <c r="Y66" s="73">
        <v>0</v>
      </c>
      <c r="Z66" s="39">
        <v>39</v>
      </c>
      <c r="AA66" s="39" t="s">
        <v>18</v>
      </c>
      <c r="AB66" s="39">
        <v>0.5</v>
      </c>
      <c r="AC66" s="73">
        <v>0</v>
      </c>
      <c r="AD66" s="39">
        <v>31</v>
      </c>
      <c r="AE66" s="39" t="s">
        <v>18</v>
      </c>
      <c r="AF66" s="39">
        <v>1</v>
      </c>
      <c r="AG66" s="73">
        <v>0</v>
      </c>
      <c r="AH66" s="39">
        <v>31</v>
      </c>
      <c r="AI66" s="39" t="s">
        <v>18</v>
      </c>
      <c r="AJ66" s="39">
        <v>1</v>
      </c>
      <c r="AK66" s="73">
        <v>0</v>
      </c>
      <c r="AL66" s="39">
        <v>25</v>
      </c>
      <c r="AM66" s="39" t="s">
        <v>18</v>
      </c>
      <c r="AN66" s="39">
        <v>1</v>
      </c>
      <c r="AO66" s="73">
        <v>0</v>
      </c>
      <c r="AP66" s="70">
        <f>LARGE(CHOOSE({1,2,3,4,5,6,7,8},M66,Q66,U66,Y66,AC66,AG66,AK66,AO66),1)+LARGE(CHOOSE({1,2,3,4,5,6,7,8},M66,Q66,U66,Y66,AC66,AG66,AK66,AO66),2)+I66</f>
        <v>64</v>
      </c>
    </row>
    <row r="67" spans="1:42" x14ac:dyDescent="0.25">
      <c r="A67" s="10">
        <v>64</v>
      </c>
      <c r="B67" s="30" t="s">
        <v>89</v>
      </c>
      <c r="C67" s="30" t="s">
        <v>29</v>
      </c>
      <c r="D67" s="30" t="s">
        <v>6</v>
      </c>
      <c r="E67" s="40" t="s">
        <v>90</v>
      </c>
      <c r="F67" s="98">
        <v>54</v>
      </c>
      <c r="G67" s="63" t="s">
        <v>18</v>
      </c>
      <c r="H67" s="98">
        <v>1</v>
      </c>
      <c r="I67" s="73">
        <v>0</v>
      </c>
      <c r="J67" s="98">
        <v>42</v>
      </c>
      <c r="K67" s="98">
        <v>40</v>
      </c>
      <c r="L67" s="98">
        <v>0.5</v>
      </c>
      <c r="M67" s="73">
        <f>(101-K67)*L67</f>
        <v>30.5</v>
      </c>
      <c r="N67" s="39">
        <v>54</v>
      </c>
      <c r="O67" s="39">
        <v>46</v>
      </c>
      <c r="P67" s="39">
        <v>0.25</v>
      </c>
      <c r="Q67" s="73">
        <f>(101-O67)*P67</f>
        <v>13.75</v>
      </c>
      <c r="R67" s="39">
        <v>52</v>
      </c>
      <c r="S67" s="39">
        <v>40</v>
      </c>
      <c r="T67" s="39">
        <v>0.25</v>
      </c>
      <c r="U67" s="73">
        <f>(101-S67)*T67</f>
        <v>15.25</v>
      </c>
      <c r="V67" s="39">
        <v>37</v>
      </c>
      <c r="W67" s="39" t="s">
        <v>18</v>
      </c>
      <c r="X67" s="39">
        <v>0.5</v>
      </c>
      <c r="Y67" s="73">
        <v>0</v>
      </c>
      <c r="Z67" s="39">
        <v>39</v>
      </c>
      <c r="AA67" s="39">
        <v>37</v>
      </c>
      <c r="AB67" s="39">
        <v>0.5</v>
      </c>
      <c r="AC67" s="73">
        <f>(101-AA67)*AB67</f>
        <v>32</v>
      </c>
      <c r="AD67" s="39">
        <v>31</v>
      </c>
      <c r="AE67" s="39" t="s">
        <v>18</v>
      </c>
      <c r="AF67" s="39">
        <v>1</v>
      </c>
      <c r="AG67" s="73">
        <v>0</v>
      </c>
      <c r="AH67" s="39">
        <v>31</v>
      </c>
      <c r="AI67" s="39" t="s">
        <v>18</v>
      </c>
      <c r="AJ67" s="39">
        <v>1</v>
      </c>
      <c r="AK67" s="73">
        <v>0</v>
      </c>
      <c r="AL67" s="39">
        <v>25</v>
      </c>
      <c r="AM67" s="39" t="s">
        <v>18</v>
      </c>
      <c r="AN67" s="39">
        <v>1</v>
      </c>
      <c r="AO67" s="73">
        <v>0</v>
      </c>
      <c r="AP67" s="70">
        <f>LARGE(CHOOSE({1,2,3,4,5,6,7,8},M67,Q67,U67,Y67,AC67,AG67,AK67,AO67),1)+LARGE(CHOOSE({1,2,3,4,5,6,7,8},M67,Q67,U67,Y67,AC67,AG67,AK67,AO67),2)+I67</f>
        <v>62.5</v>
      </c>
    </row>
    <row r="68" spans="1:42" x14ac:dyDescent="0.25">
      <c r="A68" s="10">
        <v>65</v>
      </c>
      <c r="B68" s="91" t="s">
        <v>260</v>
      </c>
      <c r="C68" s="91" t="s">
        <v>98</v>
      </c>
      <c r="D68" s="30" t="s">
        <v>8</v>
      </c>
      <c r="E68" s="88" t="s">
        <v>261</v>
      </c>
      <c r="F68" s="98">
        <v>54</v>
      </c>
      <c r="G68" s="98">
        <v>40</v>
      </c>
      <c r="H68" s="39">
        <v>1</v>
      </c>
      <c r="I68" s="73">
        <f>(101-G68)*H68</f>
        <v>61</v>
      </c>
      <c r="J68" s="98">
        <v>58</v>
      </c>
      <c r="K68" s="95" t="s">
        <v>18</v>
      </c>
      <c r="L68" s="98">
        <v>0.5</v>
      </c>
      <c r="M68" s="73">
        <v>0</v>
      </c>
      <c r="N68" s="39">
        <v>54</v>
      </c>
      <c r="O68" s="39" t="s">
        <v>18</v>
      </c>
      <c r="P68" s="39">
        <v>0.25</v>
      </c>
      <c r="Q68" s="73">
        <v>0</v>
      </c>
      <c r="R68" s="39">
        <v>52</v>
      </c>
      <c r="S68" s="39" t="s">
        <v>18</v>
      </c>
      <c r="T68" s="39">
        <v>0.25</v>
      </c>
      <c r="U68" s="73">
        <v>0</v>
      </c>
      <c r="V68" s="39">
        <v>37</v>
      </c>
      <c r="W68" s="39" t="s">
        <v>18</v>
      </c>
      <c r="X68" s="39">
        <v>0.5</v>
      </c>
      <c r="Y68" s="73">
        <v>0</v>
      </c>
      <c r="Z68" s="39">
        <v>39</v>
      </c>
      <c r="AA68" s="39" t="s">
        <v>18</v>
      </c>
      <c r="AB68" s="39">
        <v>0.5</v>
      </c>
      <c r="AC68" s="73">
        <v>0</v>
      </c>
      <c r="AD68" s="39">
        <v>31</v>
      </c>
      <c r="AE68" s="39" t="s">
        <v>18</v>
      </c>
      <c r="AF68" s="39">
        <v>1</v>
      </c>
      <c r="AG68" s="73">
        <v>0</v>
      </c>
      <c r="AH68" s="39">
        <v>31</v>
      </c>
      <c r="AI68" s="39" t="s">
        <v>18</v>
      </c>
      <c r="AJ68" s="39">
        <v>1</v>
      </c>
      <c r="AK68" s="73">
        <v>0</v>
      </c>
      <c r="AL68" s="39">
        <v>25</v>
      </c>
      <c r="AM68" s="39" t="s">
        <v>18</v>
      </c>
      <c r="AN68" s="39">
        <v>1</v>
      </c>
      <c r="AO68" s="73">
        <v>0</v>
      </c>
      <c r="AP68" s="70">
        <f>LARGE(CHOOSE({1,2,3,4,5,6,7,8},M68,Q68,U68,Y68,AC68,AG68,AK68,AO68),1)+LARGE(CHOOSE({1,2,3,4,5,6,7,8},M68,Q68,U68,Y68,AC68,AG68,AK68,AO68),2)+I68</f>
        <v>61</v>
      </c>
    </row>
    <row r="69" spans="1:42" x14ac:dyDescent="0.25">
      <c r="A69" s="10">
        <v>66</v>
      </c>
      <c r="B69" s="91" t="s">
        <v>262</v>
      </c>
      <c r="C69" s="91" t="s">
        <v>253</v>
      </c>
      <c r="D69" s="30" t="s">
        <v>6</v>
      </c>
      <c r="E69" s="88" t="s">
        <v>263</v>
      </c>
      <c r="F69" s="98">
        <v>54</v>
      </c>
      <c r="G69" s="98">
        <v>42</v>
      </c>
      <c r="H69" s="39">
        <v>1</v>
      </c>
      <c r="I69" s="73">
        <f>(101-G69)*H69</f>
        <v>59</v>
      </c>
      <c r="J69" s="98">
        <v>59</v>
      </c>
      <c r="K69" s="95" t="s">
        <v>18</v>
      </c>
      <c r="L69" s="98">
        <v>0.5</v>
      </c>
      <c r="M69" s="73">
        <v>0</v>
      </c>
      <c r="N69" s="39">
        <v>54</v>
      </c>
      <c r="O69" s="39" t="s">
        <v>18</v>
      </c>
      <c r="P69" s="39">
        <v>0.25</v>
      </c>
      <c r="Q69" s="73">
        <v>0</v>
      </c>
      <c r="R69" s="39">
        <v>52</v>
      </c>
      <c r="S69" s="39" t="s">
        <v>18</v>
      </c>
      <c r="T69" s="39">
        <v>0.25</v>
      </c>
      <c r="U69" s="73">
        <v>0</v>
      </c>
      <c r="V69" s="39">
        <v>37</v>
      </c>
      <c r="W69" s="39" t="s">
        <v>18</v>
      </c>
      <c r="X69" s="39">
        <v>0.5</v>
      </c>
      <c r="Y69" s="73">
        <v>0</v>
      </c>
      <c r="Z69" s="39">
        <v>39</v>
      </c>
      <c r="AA69" s="39" t="s">
        <v>18</v>
      </c>
      <c r="AB69" s="39">
        <v>0.5</v>
      </c>
      <c r="AC69" s="73">
        <v>0</v>
      </c>
      <c r="AD69" s="39">
        <v>31</v>
      </c>
      <c r="AE69" s="39" t="s">
        <v>18</v>
      </c>
      <c r="AF69" s="39">
        <v>1</v>
      </c>
      <c r="AG69" s="73">
        <v>0</v>
      </c>
      <c r="AH69" s="39">
        <v>31</v>
      </c>
      <c r="AI69" s="39" t="s">
        <v>18</v>
      </c>
      <c r="AJ69" s="39">
        <v>1</v>
      </c>
      <c r="AK69" s="73">
        <v>0</v>
      </c>
      <c r="AL69" s="39">
        <v>25</v>
      </c>
      <c r="AM69" s="39" t="s">
        <v>18</v>
      </c>
      <c r="AN69" s="39">
        <v>1</v>
      </c>
      <c r="AO69" s="73">
        <v>0</v>
      </c>
      <c r="AP69" s="70">
        <f>LARGE(CHOOSE({1,2,3,4,5,6,7,8},M69,Q69,U69,Y69,AC69,AG69,AK69,AO69),1)+LARGE(CHOOSE({1,2,3,4,5,6,7,8},M69,Q69,U69,Y69,AC69,AG69,AK69,AO69),2)+I69</f>
        <v>59</v>
      </c>
    </row>
    <row r="70" spans="1:42" x14ac:dyDescent="0.25">
      <c r="A70" s="10">
        <v>67</v>
      </c>
      <c r="B70" s="91" t="s">
        <v>270</v>
      </c>
      <c r="C70" s="91" t="s">
        <v>98</v>
      </c>
      <c r="D70" s="30" t="s">
        <v>8</v>
      </c>
      <c r="E70" s="88" t="s">
        <v>271</v>
      </c>
      <c r="F70" s="98">
        <v>54</v>
      </c>
      <c r="G70" s="39">
        <v>48</v>
      </c>
      <c r="H70" s="39">
        <v>1</v>
      </c>
      <c r="I70" s="73">
        <f>(101-G70)*H70</f>
        <v>53</v>
      </c>
      <c r="J70" s="98">
        <v>64</v>
      </c>
      <c r="K70" s="95" t="s">
        <v>18</v>
      </c>
      <c r="L70" s="98">
        <v>0.5</v>
      </c>
      <c r="M70" s="73">
        <v>0</v>
      </c>
      <c r="N70" s="39">
        <v>54</v>
      </c>
      <c r="O70" s="39" t="s">
        <v>18</v>
      </c>
      <c r="P70" s="39">
        <v>0.25</v>
      </c>
      <c r="Q70" s="73">
        <v>0</v>
      </c>
      <c r="R70" s="39">
        <v>52</v>
      </c>
      <c r="S70" s="39" t="s">
        <v>18</v>
      </c>
      <c r="T70" s="39">
        <v>0.25</v>
      </c>
      <c r="U70" s="73">
        <v>0</v>
      </c>
      <c r="V70" s="39">
        <v>37</v>
      </c>
      <c r="W70" s="39" t="s">
        <v>18</v>
      </c>
      <c r="X70" s="39">
        <v>0.5</v>
      </c>
      <c r="Y70" s="73">
        <v>0</v>
      </c>
      <c r="Z70" s="39">
        <v>39</v>
      </c>
      <c r="AA70" s="39" t="s">
        <v>18</v>
      </c>
      <c r="AB70" s="39">
        <v>0.5</v>
      </c>
      <c r="AC70" s="73">
        <v>0</v>
      </c>
      <c r="AD70" s="39">
        <v>31</v>
      </c>
      <c r="AE70" s="39" t="s">
        <v>18</v>
      </c>
      <c r="AF70" s="39">
        <v>1</v>
      </c>
      <c r="AG70" s="73">
        <v>0</v>
      </c>
      <c r="AH70" s="39">
        <v>31</v>
      </c>
      <c r="AI70" s="39" t="s">
        <v>18</v>
      </c>
      <c r="AJ70" s="39">
        <v>1</v>
      </c>
      <c r="AK70" s="73">
        <v>0</v>
      </c>
      <c r="AL70" s="39">
        <v>25</v>
      </c>
      <c r="AM70" s="39" t="s">
        <v>18</v>
      </c>
      <c r="AN70" s="39">
        <v>1</v>
      </c>
      <c r="AO70" s="73">
        <v>0</v>
      </c>
      <c r="AP70" s="70">
        <f>LARGE(CHOOSE({1,2,3,4,5,6,7,8},M70,Q70,U70,Y70,AC70,AG70,AK70,AO70),1)+LARGE(CHOOSE({1,2,3,4,5,6,7,8},M70,Q70,U70,Y70,AC70,AG70,AK70,AO70),2)+I70</f>
        <v>53</v>
      </c>
    </row>
    <row r="71" spans="1:42" x14ac:dyDescent="0.25">
      <c r="A71" s="10">
        <v>68</v>
      </c>
      <c r="B71" s="91" t="s">
        <v>272</v>
      </c>
      <c r="C71" s="91" t="s">
        <v>274</v>
      </c>
      <c r="D71" s="30" t="s">
        <v>6</v>
      </c>
      <c r="E71" s="88" t="s">
        <v>273</v>
      </c>
      <c r="F71" s="98">
        <v>54</v>
      </c>
      <c r="G71" s="39">
        <v>49</v>
      </c>
      <c r="H71" s="39">
        <v>1</v>
      </c>
      <c r="I71" s="73">
        <f>(101-G71)*H71</f>
        <v>52</v>
      </c>
      <c r="J71" s="98">
        <v>65</v>
      </c>
      <c r="K71" s="95" t="s">
        <v>18</v>
      </c>
      <c r="L71" s="98">
        <v>0.5</v>
      </c>
      <c r="M71" s="73">
        <v>0</v>
      </c>
      <c r="N71" s="39">
        <v>54</v>
      </c>
      <c r="O71" s="39" t="s">
        <v>18</v>
      </c>
      <c r="P71" s="39">
        <v>0.25</v>
      </c>
      <c r="Q71" s="73">
        <v>0</v>
      </c>
      <c r="R71" s="39">
        <v>52</v>
      </c>
      <c r="S71" s="39" t="s">
        <v>18</v>
      </c>
      <c r="T71" s="39">
        <v>0.25</v>
      </c>
      <c r="U71" s="73">
        <v>0</v>
      </c>
      <c r="V71" s="39">
        <v>37</v>
      </c>
      <c r="W71" s="39" t="s">
        <v>18</v>
      </c>
      <c r="X71" s="39">
        <v>0.5</v>
      </c>
      <c r="Y71" s="73">
        <v>0</v>
      </c>
      <c r="Z71" s="39">
        <v>39</v>
      </c>
      <c r="AA71" s="39" t="s">
        <v>18</v>
      </c>
      <c r="AB71" s="39">
        <v>0.5</v>
      </c>
      <c r="AC71" s="73">
        <v>0</v>
      </c>
      <c r="AD71" s="39">
        <v>31</v>
      </c>
      <c r="AE71" s="39" t="s">
        <v>18</v>
      </c>
      <c r="AF71" s="39">
        <v>1</v>
      </c>
      <c r="AG71" s="73">
        <v>0</v>
      </c>
      <c r="AH71" s="39">
        <v>31</v>
      </c>
      <c r="AI71" s="39" t="s">
        <v>18</v>
      </c>
      <c r="AJ71" s="39">
        <v>1</v>
      </c>
      <c r="AK71" s="73">
        <v>0</v>
      </c>
      <c r="AL71" s="39">
        <v>25</v>
      </c>
      <c r="AM71" s="39" t="s">
        <v>18</v>
      </c>
      <c r="AN71" s="39">
        <v>1</v>
      </c>
      <c r="AO71" s="73">
        <v>0</v>
      </c>
      <c r="AP71" s="70">
        <f>LARGE(CHOOSE({1,2,3,4,5,6,7,8},M71,Q71,U71,Y71,AC71,AG71,AK71,AO71),1)+LARGE(CHOOSE({1,2,3,4,5,6,7,8},M71,Q71,U71,Y71,AC71,AG71,AK71,AO71),2)+I71</f>
        <v>52</v>
      </c>
    </row>
    <row r="72" spans="1:42" x14ac:dyDescent="0.25">
      <c r="A72" s="10">
        <v>69</v>
      </c>
      <c r="B72" s="97" t="s">
        <v>275</v>
      </c>
      <c r="C72" s="97" t="s">
        <v>21</v>
      </c>
      <c r="D72" s="30" t="s">
        <v>8</v>
      </c>
      <c r="E72" s="98" t="s">
        <v>36</v>
      </c>
      <c r="F72" s="98">
        <v>54</v>
      </c>
      <c r="G72" s="39">
        <v>50</v>
      </c>
      <c r="H72" s="39">
        <v>1</v>
      </c>
      <c r="I72" s="73">
        <f>(101-G72)*H72</f>
        <v>51</v>
      </c>
      <c r="J72" s="98">
        <v>66</v>
      </c>
      <c r="K72" s="95" t="s">
        <v>18</v>
      </c>
      <c r="L72" s="98">
        <v>0.5</v>
      </c>
      <c r="M72" s="73">
        <v>0</v>
      </c>
      <c r="N72" s="39">
        <v>54</v>
      </c>
      <c r="O72" s="39" t="s">
        <v>18</v>
      </c>
      <c r="P72" s="39">
        <v>0.25</v>
      </c>
      <c r="Q72" s="73">
        <v>0</v>
      </c>
      <c r="R72" s="39">
        <v>52</v>
      </c>
      <c r="S72" s="39" t="s">
        <v>18</v>
      </c>
      <c r="T72" s="39">
        <v>0.25</v>
      </c>
      <c r="U72" s="73">
        <v>0</v>
      </c>
      <c r="V72" s="39">
        <v>37</v>
      </c>
      <c r="W72" s="39" t="s">
        <v>18</v>
      </c>
      <c r="X72" s="39">
        <v>0.5</v>
      </c>
      <c r="Y72" s="73">
        <v>0</v>
      </c>
      <c r="Z72" s="39">
        <v>39</v>
      </c>
      <c r="AA72" s="39" t="s">
        <v>18</v>
      </c>
      <c r="AB72" s="39">
        <v>0.5</v>
      </c>
      <c r="AC72" s="73">
        <v>0</v>
      </c>
      <c r="AD72" s="39">
        <v>31</v>
      </c>
      <c r="AE72" s="39" t="s">
        <v>18</v>
      </c>
      <c r="AF72" s="39">
        <v>1</v>
      </c>
      <c r="AG72" s="73">
        <v>0</v>
      </c>
      <c r="AH72" s="39">
        <v>31</v>
      </c>
      <c r="AI72" s="39" t="s">
        <v>18</v>
      </c>
      <c r="AJ72" s="39">
        <v>1</v>
      </c>
      <c r="AK72" s="73">
        <v>0</v>
      </c>
      <c r="AL72" s="39">
        <v>25</v>
      </c>
      <c r="AM72" s="39" t="s">
        <v>18</v>
      </c>
      <c r="AN72" s="39">
        <v>1</v>
      </c>
      <c r="AO72" s="73">
        <v>0</v>
      </c>
      <c r="AP72" s="70">
        <f>LARGE(CHOOSE({1,2,3,4,5,6,7,8},M72,Q72,U72,Y72,AC72,AG72,AK72,AO72),1)+LARGE(CHOOSE({1,2,3,4,5,6,7,8},M72,Q72,U72,Y72,AC72,AG72,AK72,AO72),2)+I72</f>
        <v>51</v>
      </c>
    </row>
    <row r="73" spans="1:42" x14ac:dyDescent="0.25">
      <c r="A73" s="10">
        <v>70</v>
      </c>
      <c r="B73" s="30" t="s">
        <v>17</v>
      </c>
      <c r="C73" s="30" t="s">
        <v>27</v>
      </c>
      <c r="D73" s="30" t="s">
        <v>6</v>
      </c>
      <c r="E73" s="31" t="s">
        <v>19</v>
      </c>
      <c r="F73" s="98">
        <v>54</v>
      </c>
      <c r="G73" s="63" t="s">
        <v>18</v>
      </c>
      <c r="H73" s="98">
        <v>1</v>
      </c>
      <c r="I73" s="73">
        <v>0</v>
      </c>
      <c r="J73" s="98">
        <v>42</v>
      </c>
      <c r="K73" s="95">
        <v>35</v>
      </c>
      <c r="L73" s="98">
        <v>0.5</v>
      </c>
      <c r="M73" s="73">
        <f>(101-K73)*L73</f>
        <v>33</v>
      </c>
      <c r="N73" s="39">
        <v>54</v>
      </c>
      <c r="O73" s="39" t="s">
        <v>18</v>
      </c>
      <c r="P73" s="39">
        <v>0.25</v>
      </c>
      <c r="Q73" s="73">
        <v>0</v>
      </c>
      <c r="R73" s="39">
        <v>52</v>
      </c>
      <c r="S73" s="39">
        <v>32</v>
      </c>
      <c r="T73" s="39">
        <v>0.25</v>
      </c>
      <c r="U73" s="73">
        <f>(101-S73)*T73</f>
        <v>17.25</v>
      </c>
      <c r="V73" s="39">
        <v>37</v>
      </c>
      <c r="W73" s="39" t="s">
        <v>18</v>
      </c>
      <c r="X73" s="39">
        <v>0.5</v>
      </c>
      <c r="Y73" s="73">
        <v>0</v>
      </c>
      <c r="Z73" s="39">
        <v>39</v>
      </c>
      <c r="AA73" s="39" t="s">
        <v>18</v>
      </c>
      <c r="AB73" s="39">
        <v>0.5</v>
      </c>
      <c r="AC73" s="73">
        <v>0</v>
      </c>
      <c r="AD73" s="39">
        <v>31</v>
      </c>
      <c r="AE73" s="39" t="s">
        <v>18</v>
      </c>
      <c r="AF73" s="39">
        <v>1</v>
      </c>
      <c r="AG73" s="73">
        <v>0</v>
      </c>
      <c r="AH73" s="39">
        <v>31</v>
      </c>
      <c r="AI73" s="39" t="s">
        <v>18</v>
      </c>
      <c r="AJ73" s="39">
        <v>1</v>
      </c>
      <c r="AK73" s="73">
        <v>0</v>
      </c>
      <c r="AL73" s="39">
        <v>25</v>
      </c>
      <c r="AM73" s="39" t="s">
        <v>18</v>
      </c>
      <c r="AN73" s="39">
        <v>1</v>
      </c>
      <c r="AO73" s="73">
        <v>0</v>
      </c>
      <c r="AP73" s="70">
        <f>LARGE(CHOOSE({1,2,3,4,5,6,7,8},M73,Q73,U73,Y73,AC73,AG73,AK73,AO73),1)+LARGE(CHOOSE({1,2,3,4,5,6,7,8},M73,Q73,U73,Y73,AC73,AG73,AK73,AO73),2)+I73</f>
        <v>50.25</v>
      </c>
    </row>
    <row r="74" spans="1:42" x14ac:dyDescent="0.25">
      <c r="A74" s="10">
        <v>71</v>
      </c>
      <c r="B74" s="97" t="s">
        <v>276</v>
      </c>
      <c r="C74" s="97" t="s">
        <v>21</v>
      </c>
      <c r="D74" s="30" t="s">
        <v>6</v>
      </c>
      <c r="E74" s="98" t="s">
        <v>277</v>
      </c>
      <c r="F74" s="98">
        <v>54</v>
      </c>
      <c r="G74" s="98">
        <v>53</v>
      </c>
      <c r="H74" s="39">
        <v>1</v>
      </c>
      <c r="I74" s="73">
        <f>(101-G74)*H74</f>
        <v>48</v>
      </c>
      <c r="J74" s="98">
        <v>68</v>
      </c>
      <c r="K74" s="95" t="s">
        <v>18</v>
      </c>
      <c r="L74" s="98">
        <v>0.5</v>
      </c>
      <c r="M74" s="73">
        <v>0</v>
      </c>
      <c r="N74" s="39">
        <v>54</v>
      </c>
      <c r="O74" s="39" t="s">
        <v>18</v>
      </c>
      <c r="P74" s="39">
        <v>0.25</v>
      </c>
      <c r="Q74" s="73">
        <v>0</v>
      </c>
      <c r="R74" s="39">
        <v>52</v>
      </c>
      <c r="S74" s="39" t="s">
        <v>18</v>
      </c>
      <c r="T74" s="39">
        <v>0.25</v>
      </c>
      <c r="U74" s="73">
        <v>0</v>
      </c>
      <c r="V74" s="39">
        <v>37</v>
      </c>
      <c r="W74" s="39" t="s">
        <v>18</v>
      </c>
      <c r="X74" s="39">
        <v>0.5</v>
      </c>
      <c r="Y74" s="73">
        <v>0</v>
      </c>
      <c r="Z74" s="39">
        <v>39</v>
      </c>
      <c r="AA74" s="39" t="s">
        <v>18</v>
      </c>
      <c r="AB74" s="39">
        <v>0.5</v>
      </c>
      <c r="AC74" s="73">
        <v>0</v>
      </c>
      <c r="AD74" s="39">
        <v>31</v>
      </c>
      <c r="AE74" s="39" t="s">
        <v>18</v>
      </c>
      <c r="AF74" s="39">
        <v>1</v>
      </c>
      <c r="AG74" s="73">
        <v>0</v>
      </c>
      <c r="AH74" s="39">
        <v>31</v>
      </c>
      <c r="AI74" s="39" t="s">
        <v>18</v>
      </c>
      <c r="AJ74" s="39">
        <v>1</v>
      </c>
      <c r="AK74" s="73">
        <v>0</v>
      </c>
      <c r="AL74" s="39">
        <v>25</v>
      </c>
      <c r="AM74" s="39" t="s">
        <v>18</v>
      </c>
      <c r="AN74" s="39">
        <v>1</v>
      </c>
      <c r="AO74" s="73">
        <v>0</v>
      </c>
      <c r="AP74" s="70">
        <f>LARGE(CHOOSE({1,2,3,4,5,6,7,8},M74,Q74,U74,Y74,AC74,AG74,AK74,AO74),1)+LARGE(CHOOSE({1,2,3,4,5,6,7,8},M74,Q74,U74,Y74,AC74,AG74,AK74,AO74),2)+I74</f>
        <v>48</v>
      </c>
    </row>
    <row r="75" spans="1:42" x14ac:dyDescent="0.25">
      <c r="A75" s="10">
        <v>72</v>
      </c>
      <c r="B75" s="30" t="s">
        <v>106</v>
      </c>
      <c r="C75" s="30" t="s">
        <v>23</v>
      </c>
      <c r="D75" s="30" t="s">
        <v>6</v>
      </c>
      <c r="E75" s="40" t="s">
        <v>107</v>
      </c>
      <c r="F75" s="98">
        <v>54</v>
      </c>
      <c r="G75" s="63" t="s">
        <v>18</v>
      </c>
      <c r="H75" s="98">
        <v>1</v>
      </c>
      <c r="I75" s="73">
        <v>0</v>
      </c>
      <c r="J75" s="98">
        <v>42</v>
      </c>
      <c r="K75" s="95" t="s">
        <v>18</v>
      </c>
      <c r="L75" s="98">
        <v>0.5</v>
      </c>
      <c r="M75" s="73">
        <v>0</v>
      </c>
      <c r="N75" s="39">
        <v>54</v>
      </c>
      <c r="O75" s="39">
        <v>29</v>
      </c>
      <c r="P75" s="39">
        <v>0.25</v>
      </c>
      <c r="Q75" s="73">
        <f>(101-O75)*P75</f>
        <v>18</v>
      </c>
      <c r="R75" s="39">
        <v>52</v>
      </c>
      <c r="S75" s="39">
        <v>27</v>
      </c>
      <c r="T75" s="39">
        <v>0.25</v>
      </c>
      <c r="U75" s="73">
        <f>(101-S75)*T75</f>
        <v>18.5</v>
      </c>
      <c r="V75" s="39">
        <v>37</v>
      </c>
      <c r="W75" s="39" t="s">
        <v>18</v>
      </c>
      <c r="X75" s="39">
        <v>0.5</v>
      </c>
      <c r="Y75" s="73">
        <v>0</v>
      </c>
      <c r="Z75" s="39">
        <v>39</v>
      </c>
      <c r="AA75" s="39" t="s">
        <v>18</v>
      </c>
      <c r="AB75" s="39">
        <v>0.5</v>
      </c>
      <c r="AC75" s="73">
        <v>0</v>
      </c>
      <c r="AD75" s="39">
        <v>31</v>
      </c>
      <c r="AE75" s="39" t="s">
        <v>18</v>
      </c>
      <c r="AF75" s="39">
        <v>1</v>
      </c>
      <c r="AG75" s="73">
        <v>0</v>
      </c>
      <c r="AH75" s="39">
        <v>31</v>
      </c>
      <c r="AI75" s="39" t="s">
        <v>18</v>
      </c>
      <c r="AJ75" s="39">
        <v>1</v>
      </c>
      <c r="AK75" s="73">
        <v>0</v>
      </c>
      <c r="AL75" s="39">
        <v>25</v>
      </c>
      <c r="AM75" s="39" t="s">
        <v>18</v>
      </c>
      <c r="AN75" s="39">
        <v>1</v>
      </c>
      <c r="AO75" s="73">
        <v>0</v>
      </c>
      <c r="AP75" s="70">
        <f>LARGE(CHOOSE({1,2,3,4,5,6,7,8},M75,Q75,U75,Y75,AC75,AG75,AK75,AO75),1)+LARGE(CHOOSE({1,2,3,4,5,6,7,8},M75,Q75,U75,Y75,AC75,AG75,AK75,AO75),2)+I75</f>
        <v>36.5</v>
      </c>
    </row>
    <row r="76" spans="1:42" x14ac:dyDescent="0.25">
      <c r="A76" s="10">
        <v>73</v>
      </c>
      <c r="B76" s="30" t="s">
        <v>192</v>
      </c>
      <c r="C76" s="30" t="s">
        <v>28</v>
      </c>
      <c r="D76" s="30" t="s">
        <v>6</v>
      </c>
      <c r="E76" s="40" t="s">
        <v>193</v>
      </c>
      <c r="F76" s="98">
        <v>54</v>
      </c>
      <c r="G76" s="63" t="s">
        <v>18</v>
      </c>
      <c r="H76" s="98">
        <v>1</v>
      </c>
      <c r="I76" s="73">
        <v>0</v>
      </c>
      <c r="J76" s="98">
        <v>42</v>
      </c>
      <c r="K76" s="39">
        <v>42</v>
      </c>
      <c r="L76" s="98">
        <v>0.5</v>
      </c>
      <c r="M76" s="73">
        <f>(101-K76)*L76</f>
        <v>29.5</v>
      </c>
      <c r="N76" s="39">
        <v>54</v>
      </c>
      <c r="O76" s="39" t="s">
        <v>18</v>
      </c>
      <c r="P76" s="39">
        <v>0.25</v>
      </c>
      <c r="Q76" s="73">
        <v>0</v>
      </c>
      <c r="R76" s="39">
        <v>52</v>
      </c>
      <c r="S76" s="39" t="s">
        <v>18</v>
      </c>
      <c r="T76" s="39">
        <v>0.25</v>
      </c>
      <c r="U76" s="73">
        <v>0</v>
      </c>
      <c r="V76" s="39">
        <v>52</v>
      </c>
      <c r="W76" s="39" t="s">
        <v>18</v>
      </c>
      <c r="X76" s="39">
        <v>0.5</v>
      </c>
      <c r="Y76" s="73">
        <v>0</v>
      </c>
      <c r="Z76" s="39">
        <v>39</v>
      </c>
      <c r="AA76" s="39" t="s">
        <v>18</v>
      </c>
      <c r="AB76" s="39">
        <v>0.5</v>
      </c>
      <c r="AC76" s="73">
        <v>0</v>
      </c>
      <c r="AD76" s="39">
        <v>31</v>
      </c>
      <c r="AE76" s="39" t="s">
        <v>18</v>
      </c>
      <c r="AF76" s="39">
        <v>1</v>
      </c>
      <c r="AG76" s="73">
        <v>0</v>
      </c>
      <c r="AH76" s="39">
        <v>31</v>
      </c>
      <c r="AI76" s="39" t="s">
        <v>18</v>
      </c>
      <c r="AJ76" s="39">
        <v>1</v>
      </c>
      <c r="AK76" s="73">
        <v>0</v>
      </c>
      <c r="AL76" s="39">
        <v>25</v>
      </c>
      <c r="AM76" s="39" t="s">
        <v>18</v>
      </c>
      <c r="AN76" s="39">
        <v>1</v>
      </c>
      <c r="AO76" s="73">
        <v>0</v>
      </c>
      <c r="AP76" s="70">
        <f>LARGE(CHOOSE({1,2,3,4,5,6,7,8},M76,Q76,U76,Y76,AC76,AG76,AK76,AO76),1)+LARGE(CHOOSE({1,2,3,4,5,6,7,8},M76,Q76,U76,Y76,AC76,AG76,AK76,AO76),2)+I76</f>
        <v>29.5</v>
      </c>
    </row>
    <row r="77" spans="1:42" x14ac:dyDescent="0.25">
      <c r="A77" s="10">
        <v>74</v>
      </c>
      <c r="B77" s="30" t="s">
        <v>125</v>
      </c>
      <c r="C77" s="30" t="s">
        <v>126</v>
      </c>
      <c r="D77" s="30" t="s">
        <v>8</v>
      </c>
      <c r="E77" s="40" t="s">
        <v>127</v>
      </c>
      <c r="F77" s="98">
        <v>54</v>
      </c>
      <c r="G77" s="63" t="s">
        <v>18</v>
      </c>
      <c r="H77" s="98">
        <v>1</v>
      </c>
      <c r="I77" s="73">
        <v>0</v>
      </c>
      <c r="J77" s="98">
        <v>42</v>
      </c>
      <c r="K77" s="95" t="s">
        <v>18</v>
      </c>
      <c r="L77" s="98">
        <v>0.5</v>
      </c>
      <c r="M77" s="73">
        <v>0</v>
      </c>
      <c r="N77" s="39">
        <v>54</v>
      </c>
      <c r="O77" s="39">
        <v>50</v>
      </c>
      <c r="P77" s="39">
        <v>0.25</v>
      </c>
      <c r="Q77" s="73">
        <f>(101-O77)*P77</f>
        <v>12.75</v>
      </c>
      <c r="R77" s="39">
        <v>52</v>
      </c>
      <c r="S77" s="39">
        <v>44</v>
      </c>
      <c r="T77" s="39">
        <v>0.25</v>
      </c>
      <c r="U77" s="73">
        <f>(101-S77)*T77</f>
        <v>14.25</v>
      </c>
      <c r="V77" s="39">
        <v>37</v>
      </c>
      <c r="W77" s="39" t="s">
        <v>18</v>
      </c>
      <c r="X77" s="39">
        <v>0.5</v>
      </c>
      <c r="Y77" s="73">
        <v>0</v>
      </c>
      <c r="Z77" s="39">
        <v>39</v>
      </c>
      <c r="AA77" s="39" t="s">
        <v>18</v>
      </c>
      <c r="AB77" s="39">
        <v>0.5</v>
      </c>
      <c r="AC77" s="73">
        <v>0</v>
      </c>
      <c r="AD77" s="39">
        <v>31</v>
      </c>
      <c r="AE77" s="39" t="s">
        <v>18</v>
      </c>
      <c r="AF77" s="39">
        <v>1</v>
      </c>
      <c r="AG77" s="73">
        <v>0</v>
      </c>
      <c r="AH77" s="39">
        <v>31</v>
      </c>
      <c r="AI77" s="39" t="s">
        <v>18</v>
      </c>
      <c r="AJ77" s="39">
        <v>1</v>
      </c>
      <c r="AK77" s="73">
        <v>0</v>
      </c>
      <c r="AL77" s="39">
        <v>25</v>
      </c>
      <c r="AM77" s="39" t="s">
        <v>18</v>
      </c>
      <c r="AN77" s="39">
        <v>1</v>
      </c>
      <c r="AO77" s="73">
        <v>0</v>
      </c>
      <c r="AP77" s="70">
        <f>LARGE(CHOOSE({1,2,3,4,5,6,7,8},M77,Q77,U77,Y77,AC77,AG77,AK77,AO77),1)+LARGE(CHOOSE({1,2,3,4,5,6,7,8},M77,Q77,U77,Y77,AC77,AG77,AK77,AO77),2)+I77</f>
        <v>27</v>
      </c>
    </row>
    <row r="78" spans="1:42" x14ac:dyDescent="0.25">
      <c r="A78" s="10">
        <v>75</v>
      </c>
      <c r="B78" s="30" t="s">
        <v>101</v>
      </c>
      <c r="C78" s="30" t="s">
        <v>21</v>
      </c>
      <c r="D78" s="30" t="s">
        <v>8</v>
      </c>
      <c r="E78" s="40" t="s">
        <v>88</v>
      </c>
      <c r="F78" s="98">
        <v>54</v>
      </c>
      <c r="G78" s="63" t="s">
        <v>18</v>
      </c>
      <c r="H78" s="98">
        <v>1</v>
      </c>
      <c r="I78" s="73">
        <v>0</v>
      </c>
      <c r="J78" s="98">
        <v>42</v>
      </c>
      <c r="K78" s="95" t="s">
        <v>18</v>
      </c>
      <c r="L78" s="98">
        <v>0.5</v>
      </c>
      <c r="M78" s="73">
        <v>0</v>
      </c>
      <c r="N78" s="39">
        <v>54</v>
      </c>
      <c r="O78" s="39">
        <v>25</v>
      </c>
      <c r="P78" s="39">
        <v>0.25</v>
      </c>
      <c r="Q78" s="73">
        <f>(101-O78)*P78</f>
        <v>19</v>
      </c>
      <c r="R78" s="39">
        <v>52</v>
      </c>
      <c r="S78" s="39" t="s">
        <v>18</v>
      </c>
      <c r="T78" s="39">
        <v>0.25</v>
      </c>
      <c r="U78" s="73">
        <v>0</v>
      </c>
      <c r="V78" s="39">
        <v>37</v>
      </c>
      <c r="W78" s="39" t="s">
        <v>18</v>
      </c>
      <c r="X78" s="39">
        <v>0.5</v>
      </c>
      <c r="Y78" s="73">
        <v>0</v>
      </c>
      <c r="Z78" s="39">
        <v>39</v>
      </c>
      <c r="AA78" s="39" t="s">
        <v>18</v>
      </c>
      <c r="AB78" s="39">
        <v>0.5</v>
      </c>
      <c r="AC78" s="73">
        <v>0</v>
      </c>
      <c r="AD78" s="39">
        <v>31</v>
      </c>
      <c r="AE78" s="39" t="s">
        <v>18</v>
      </c>
      <c r="AF78" s="39">
        <v>1</v>
      </c>
      <c r="AG78" s="73">
        <v>0</v>
      </c>
      <c r="AH78" s="39">
        <v>31</v>
      </c>
      <c r="AI78" s="39" t="s">
        <v>18</v>
      </c>
      <c r="AJ78" s="39">
        <v>1</v>
      </c>
      <c r="AK78" s="73">
        <v>0</v>
      </c>
      <c r="AL78" s="39">
        <v>25</v>
      </c>
      <c r="AM78" s="39" t="s">
        <v>18</v>
      </c>
      <c r="AN78" s="39">
        <v>1</v>
      </c>
      <c r="AO78" s="73">
        <v>0</v>
      </c>
      <c r="AP78" s="70">
        <f>LARGE(CHOOSE({1,2,3,4,5,6,7,8},M78,Q78,U78,Y78,AC78,AG78,AK78,AO78),1)+LARGE(CHOOSE({1,2,3,4,5,6,7,8},M78,Q78,U78,Y78,AC78,AG78,AK78,AO78),2)+I78</f>
        <v>19</v>
      </c>
    </row>
    <row r="79" spans="1:42" x14ac:dyDescent="0.25">
      <c r="A79" s="10">
        <v>76</v>
      </c>
      <c r="B79" s="30" t="s">
        <v>61</v>
      </c>
      <c r="C79" s="2" t="s">
        <v>29</v>
      </c>
      <c r="D79" s="2" t="s">
        <v>8</v>
      </c>
      <c r="E79" s="31" t="s">
        <v>72</v>
      </c>
      <c r="F79" s="98">
        <v>54</v>
      </c>
      <c r="G79" s="63" t="s">
        <v>18</v>
      </c>
      <c r="H79" s="98">
        <v>1</v>
      </c>
      <c r="I79" s="73">
        <v>0</v>
      </c>
      <c r="J79" s="98">
        <v>42</v>
      </c>
      <c r="K79" s="95" t="s">
        <v>18</v>
      </c>
      <c r="L79" s="98">
        <v>0.5</v>
      </c>
      <c r="M79" s="73">
        <v>0</v>
      </c>
      <c r="N79" s="39">
        <v>54</v>
      </c>
      <c r="O79" s="39">
        <v>34</v>
      </c>
      <c r="P79" s="39">
        <v>0.25</v>
      </c>
      <c r="Q79" s="73">
        <f>(101-O79)*P79</f>
        <v>16.75</v>
      </c>
      <c r="R79" s="39">
        <v>52</v>
      </c>
      <c r="S79" s="39" t="s">
        <v>18</v>
      </c>
      <c r="T79" s="39">
        <v>0.25</v>
      </c>
      <c r="U79" s="73">
        <v>0</v>
      </c>
      <c r="V79" s="39">
        <v>37</v>
      </c>
      <c r="W79" s="39" t="s">
        <v>18</v>
      </c>
      <c r="X79" s="39">
        <v>0.5</v>
      </c>
      <c r="Y79" s="73">
        <v>0</v>
      </c>
      <c r="Z79" s="39">
        <v>39</v>
      </c>
      <c r="AA79" s="39" t="s">
        <v>18</v>
      </c>
      <c r="AB79" s="39">
        <v>0.5</v>
      </c>
      <c r="AC79" s="73">
        <v>0</v>
      </c>
      <c r="AD79" s="39">
        <v>31</v>
      </c>
      <c r="AE79" s="39" t="s">
        <v>18</v>
      </c>
      <c r="AF79" s="39">
        <v>1</v>
      </c>
      <c r="AG79" s="73">
        <v>0</v>
      </c>
      <c r="AH79" s="39">
        <v>31</v>
      </c>
      <c r="AI79" s="39" t="s">
        <v>18</v>
      </c>
      <c r="AJ79" s="39">
        <v>1</v>
      </c>
      <c r="AK79" s="73">
        <v>0</v>
      </c>
      <c r="AL79" s="39">
        <v>25</v>
      </c>
      <c r="AM79" s="39" t="s">
        <v>18</v>
      </c>
      <c r="AN79" s="39">
        <v>1</v>
      </c>
      <c r="AO79" s="73">
        <v>0</v>
      </c>
      <c r="AP79" s="70">
        <f>LARGE(CHOOSE({1,2,3,4,5,6,7,8},M79,Q79,U79,Y79,AC79,AG79,AK79,AO79),1)+LARGE(CHOOSE({1,2,3,4,5,6,7,8},M79,Q79,U79,Y79,AC79,AG79,AK79,AO79),2)+I79</f>
        <v>16.75</v>
      </c>
    </row>
    <row r="80" spans="1:42" s="37" customFormat="1" x14ac:dyDescent="0.25">
      <c r="A80" s="10">
        <v>77</v>
      </c>
      <c r="B80" s="30" t="s">
        <v>115</v>
      </c>
      <c r="C80" s="30" t="s">
        <v>98</v>
      </c>
      <c r="D80" s="30" t="s">
        <v>6</v>
      </c>
      <c r="E80" s="40" t="s">
        <v>116</v>
      </c>
      <c r="F80" s="98">
        <v>54</v>
      </c>
      <c r="G80" s="63" t="s">
        <v>18</v>
      </c>
      <c r="H80" s="98">
        <v>1</v>
      </c>
      <c r="I80" s="73">
        <v>0</v>
      </c>
      <c r="J80" s="98">
        <v>42</v>
      </c>
      <c r="K80" s="95" t="s">
        <v>18</v>
      </c>
      <c r="L80" s="98">
        <v>0.5</v>
      </c>
      <c r="M80" s="73">
        <v>0</v>
      </c>
      <c r="N80" s="39">
        <v>54</v>
      </c>
      <c r="O80" s="39">
        <v>41</v>
      </c>
      <c r="P80" s="39">
        <v>0.25</v>
      </c>
      <c r="Q80" s="73">
        <f>(101-O80)*P80</f>
        <v>15</v>
      </c>
      <c r="R80" s="39">
        <v>52</v>
      </c>
      <c r="S80" s="39" t="s">
        <v>18</v>
      </c>
      <c r="T80" s="39">
        <v>0.25</v>
      </c>
      <c r="U80" s="73">
        <v>0</v>
      </c>
      <c r="V80" s="39">
        <v>37</v>
      </c>
      <c r="W80" s="39" t="s">
        <v>18</v>
      </c>
      <c r="X80" s="39">
        <v>0.5</v>
      </c>
      <c r="Y80" s="73">
        <v>0</v>
      </c>
      <c r="Z80" s="39">
        <v>39</v>
      </c>
      <c r="AA80" s="39" t="s">
        <v>18</v>
      </c>
      <c r="AB80" s="39">
        <v>0.5</v>
      </c>
      <c r="AC80" s="73">
        <v>0</v>
      </c>
      <c r="AD80" s="39">
        <v>31</v>
      </c>
      <c r="AE80" s="39" t="s">
        <v>18</v>
      </c>
      <c r="AF80" s="39">
        <v>1</v>
      </c>
      <c r="AG80" s="73">
        <v>0</v>
      </c>
      <c r="AH80" s="39">
        <v>31</v>
      </c>
      <c r="AI80" s="39" t="s">
        <v>18</v>
      </c>
      <c r="AJ80" s="39">
        <v>1</v>
      </c>
      <c r="AK80" s="73">
        <v>0</v>
      </c>
      <c r="AL80" s="39">
        <v>25</v>
      </c>
      <c r="AM80" s="39" t="s">
        <v>18</v>
      </c>
      <c r="AN80" s="39">
        <v>1</v>
      </c>
      <c r="AO80" s="73">
        <v>0</v>
      </c>
      <c r="AP80" s="70">
        <f>LARGE(CHOOSE({1,2,3,4,5,6,7,8},M80,Q80,U80,Y80,AC80,AG80,AK80,AO80),1)+LARGE(CHOOSE({1,2,3,4,5,6,7,8},M80,Q80,U80,Y80,AC80,AG80,AK80,AO80),2)+I80</f>
        <v>15</v>
      </c>
    </row>
    <row r="81" spans="1:42" s="37" customFormat="1" x14ac:dyDescent="0.25">
      <c r="A81" s="10">
        <v>78</v>
      </c>
      <c r="B81" s="30" t="s">
        <v>117</v>
      </c>
      <c r="C81" s="30" t="s">
        <v>30</v>
      </c>
      <c r="D81" s="30" t="s">
        <v>8</v>
      </c>
      <c r="E81" s="40" t="s">
        <v>118</v>
      </c>
      <c r="F81" s="98">
        <v>54</v>
      </c>
      <c r="G81" s="63" t="s">
        <v>18</v>
      </c>
      <c r="H81" s="98">
        <v>1</v>
      </c>
      <c r="I81" s="73">
        <v>0</v>
      </c>
      <c r="J81" s="98">
        <v>42</v>
      </c>
      <c r="K81" s="95" t="s">
        <v>18</v>
      </c>
      <c r="L81" s="98">
        <v>0.5</v>
      </c>
      <c r="M81" s="73">
        <v>0</v>
      </c>
      <c r="N81" s="39">
        <v>54</v>
      </c>
      <c r="O81" s="39">
        <v>42</v>
      </c>
      <c r="P81" s="39">
        <v>0.25</v>
      </c>
      <c r="Q81" s="73">
        <f>(101-O81)*P81</f>
        <v>14.75</v>
      </c>
      <c r="R81" s="39">
        <v>52</v>
      </c>
      <c r="S81" s="39" t="s">
        <v>18</v>
      </c>
      <c r="T81" s="39">
        <v>0.25</v>
      </c>
      <c r="U81" s="73">
        <v>0</v>
      </c>
      <c r="V81" s="39">
        <v>37</v>
      </c>
      <c r="W81" s="39" t="s">
        <v>18</v>
      </c>
      <c r="X81" s="39">
        <v>0.5</v>
      </c>
      <c r="Y81" s="73">
        <v>0</v>
      </c>
      <c r="Z81" s="39">
        <v>39</v>
      </c>
      <c r="AA81" s="39" t="s">
        <v>18</v>
      </c>
      <c r="AB81" s="39">
        <v>0.5</v>
      </c>
      <c r="AC81" s="73">
        <v>0</v>
      </c>
      <c r="AD81" s="39">
        <v>31</v>
      </c>
      <c r="AE81" s="39" t="s">
        <v>18</v>
      </c>
      <c r="AF81" s="39">
        <v>1</v>
      </c>
      <c r="AG81" s="73">
        <v>0</v>
      </c>
      <c r="AH81" s="39">
        <v>31</v>
      </c>
      <c r="AI81" s="39" t="s">
        <v>18</v>
      </c>
      <c r="AJ81" s="39">
        <v>1</v>
      </c>
      <c r="AK81" s="73">
        <v>0</v>
      </c>
      <c r="AL81" s="39">
        <v>25</v>
      </c>
      <c r="AM81" s="39" t="s">
        <v>18</v>
      </c>
      <c r="AN81" s="39">
        <v>1</v>
      </c>
      <c r="AO81" s="73">
        <v>0</v>
      </c>
      <c r="AP81" s="70">
        <f>LARGE(CHOOSE({1,2,3,4,5,6,7,8},M81,Q81,U81,Y81,AC81,AG81,AK81,AO81),1)+LARGE(CHOOSE({1,2,3,4,5,6,7,8},M81,Q81,U81,Y81,AC81,AG81,AK81,AO81),2)+I81</f>
        <v>14.75</v>
      </c>
    </row>
    <row r="82" spans="1:42" x14ac:dyDescent="0.25">
      <c r="A82" s="10">
        <v>79</v>
      </c>
      <c r="B82" s="30" t="s">
        <v>141</v>
      </c>
      <c r="C82" s="30" t="s">
        <v>140</v>
      </c>
      <c r="D82" s="30" t="s">
        <v>6</v>
      </c>
      <c r="E82" s="40" t="s">
        <v>143</v>
      </c>
      <c r="F82" s="98">
        <v>54</v>
      </c>
      <c r="G82" s="63" t="s">
        <v>18</v>
      </c>
      <c r="H82" s="98">
        <v>1</v>
      </c>
      <c r="I82" s="73">
        <v>0</v>
      </c>
      <c r="J82" s="98">
        <v>42</v>
      </c>
      <c r="K82" s="95" t="s">
        <v>18</v>
      </c>
      <c r="L82" s="98">
        <v>0.5</v>
      </c>
      <c r="M82" s="73">
        <v>0</v>
      </c>
      <c r="N82" s="39">
        <v>54</v>
      </c>
      <c r="O82" s="39" t="s">
        <v>18</v>
      </c>
      <c r="P82" s="39">
        <v>0.25</v>
      </c>
      <c r="Q82" s="73">
        <v>0</v>
      </c>
      <c r="R82" s="39">
        <v>52</v>
      </c>
      <c r="S82" s="39">
        <v>49</v>
      </c>
      <c r="T82" s="39">
        <v>0.25</v>
      </c>
      <c r="U82" s="73">
        <f>(101-S82)*T82</f>
        <v>13</v>
      </c>
      <c r="V82" s="39">
        <v>37</v>
      </c>
      <c r="W82" s="39" t="s">
        <v>18</v>
      </c>
      <c r="X82" s="39">
        <v>0.5</v>
      </c>
      <c r="Y82" s="73">
        <v>0</v>
      </c>
      <c r="Z82" s="39">
        <v>39</v>
      </c>
      <c r="AA82" s="39" t="s">
        <v>18</v>
      </c>
      <c r="AB82" s="39">
        <v>0.5</v>
      </c>
      <c r="AC82" s="73">
        <v>0</v>
      </c>
      <c r="AD82" s="39">
        <v>31</v>
      </c>
      <c r="AE82" s="39" t="s">
        <v>18</v>
      </c>
      <c r="AF82" s="39">
        <v>1</v>
      </c>
      <c r="AG82" s="73">
        <v>0</v>
      </c>
      <c r="AH82" s="39">
        <v>31</v>
      </c>
      <c r="AI82" s="39" t="s">
        <v>18</v>
      </c>
      <c r="AJ82" s="39">
        <v>1</v>
      </c>
      <c r="AK82" s="73">
        <v>0</v>
      </c>
      <c r="AL82" s="39">
        <v>25</v>
      </c>
      <c r="AM82" s="39" t="s">
        <v>18</v>
      </c>
      <c r="AN82" s="39">
        <v>1</v>
      </c>
      <c r="AO82" s="73">
        <v>0</v>
      </c>
      <c r="AP82" s="70">
        <f>LARGE(CHOOSE({1,2,3,4,5,6,7,8},M82,Q82,U82,Y82,AC82,AG82,AK82,AO82),1)+LARGE(CHOOSE({1,2,3,4,5,6,7,8},M82,Q82,U82,Y82,AC82,AG82,AK82,AO82),2)+I82</f>
        <v>13</v>
      </c>
    </row>
    <row r="83" spans="1:42" x14ac:dyDescent="0.25">
      <c r="A83" s="10">
        <v>80</v>
      </c>
      <c r="B83" s="30" t="s">
        <v>123</v>
      </c>
      <c r="C83" s="30" t="s">
        <v>30</v>
      </c>
      <c r="D83" s="30" t="s">
        <v>6</v>
      </c>
      <c r="E83" s="40" t="s">
        <v>124</v>
      </c>
      <c r="F83" s="98">
        <v>54</v>
      </c>
      <c r="G83" s="63" t="s">
        <v>18</v>
      </c>
      <c r="H83" s="98">
        <v>1</v>
      </c>
      <c r="I83" s="73">
        <v>0</v>
      </c>
      <c r="J83" s="98">
        <v>42</v>
      </c>
      <c r="K83" s="95" t="s">
        <v>18</v>
      </c>
      <c r="L83" s="98">
        <v>0.5</v>
      </c>
      <c r="M83" s="73">
        <v>0</v>
      </c>
      <c r="N83" s="39">
        <v>54</v>
      </c>
      <c r="O83" s="39">
        <v>49</v>
      </c>
      <c r="P83" s="39">
        <v>0.25</v>
      </c>
      <c r="Q83" s="73">
        <f>(101-O83)*P83</f>
        <v>13</v>
      </c>
      <c r="R83" s="39">
        <v>52</v>
      </c>
      <c r="S83" s="39" t="s">
        <v>18</v>
      </c>
      <c r="T83" s="39">
        <v>0.25</v>
      </c>
      <c r="U83" s="73">
        <v>0</v>
      </c>
      <c r="V83" s="39">
        <v>37</v>
      </c>
      <c r="W83" s="39" t="s">
        <v>18</v>
      </c>
      <c r="X83" s="39">
        <v>0.5</v>
      </c>
      <c r="Y83" s="73">
        <v>0</v>
      </c>
      <c r="Z83" s="39">
        <v>39</v>
      </c>
      <c r="AA83" s="39" t="s">
        <v>18</v>
      </c>
      <c r="AB83" s="39">
        <v>0.5</v>
      </c>
      <c r="AC83" s="73">
        <v>0</v>
      </c>
      <c r="AD83" s="39">
        <v>31</v>
      </c>
      <c r="AE83" s="39" t="s">
        <v>18</v>
      </c>
      <c r="AF83" s="39">
        <v>1</v>
      </c>
      <c r="AG83" s="73">
        <v>0</v>
      </c>
      <c r="AH83" s="39">
        <v>31</v>
      </c>
      <c r="AI83" s="39" t="s">
        <v>18</v>
      </c>
      <c r="AJ83" s="39">
        <v>1</v>
      </c>
      <c r="AK83" s="73">
        <v>0</v>
      </c>
      <c r="AL83" s="39">
        <v>25</v>
      </c>
      <c r="AM83" s="39" t="s">
        <v>18</v>
      </c>
      <c r="AN83" s="39">
        <v>1</v>
      </c>
      <c r="AO83" s="73">
        <v>0</v>
      </c>
      <c r="AP83" s="70">
        <f>LARGE(CHOOSE({1,2,3,4,5,6,7,8},M83,Q83,U83,Y83,AC83,AG83,AK83,AO83),1)+LARGE(CHOOSE({1,2,3,4,5,6,7,8},M83,Q83,U83,Y83,AC83,AG83,AK83,AO83),2)+I83</f>
        <v>13</v>
      </c>
    </row>
    <row r="84" spans="1:42" x14ac:dyDescent="0.25">
      <c r="A84" s="10">
        <v>81</v>
      </c>
      <c r="B84" s="30" t="s">
        <v>128</v>
      </c>
      <c r="C84" s="30" t="s">
        <v>25</v>
      </c>
      <c r="D84" s="30" t="s">
        <v>8</v>
      </c>
      <c r="E84" s="40" t="s">
        <v>129</v>
      </c>
      <c r="F84" s="98">
        <v>54</v>
      </c>
      <c r="G84" s="63" t="s">
        <v>18</v>
      </c>
      <c r="H84" s="98">
        <v>1</v>
      </c>
      <c r="I84" s="73">
        <v>0</v>
      </c>
      <c r="J84" s="98">
        <v>42</v>
      </c>
      <c r="K84" s="95" t="s">
        <v>18</v>
      </c>
      <c r="L84" s="98">
        <v>0.5</v>
      </c>
      <c r="M84" s="73">
        <v>0</v>
      </c>
      <c r="N84" s="39">
        <v>54</v>
      </c>
      <c r="O84" s="39">
        <v>51</v>
      </c>
      <c r="P84" s="39">
        <v>0.25</v>
      </c>
      <c r="Q84" s="73">
        <f>(101-O84)*P84</f>
        <v>12.5</v>
      </c>
      <c r="R84" s="39">
        <v>52</v>
      </c>
      <c r="S84" s="39" t="s">
        <v>18</v>
      </c>
      <c r="T84" s="39">
        <v>0.25</v>
      </c>
      <c r="U84" s="73">
        <v>0</v>
      </c>
      <c r="V84" s="39">
        <v>37</v>
      </c>
      <c r="W84" s="39" t="s">
        <v>18</v>
      </c>
      <c r="X84" s="39">
        <v>0.5</v>
      </c>
      <c r="Y84" s="73">
        <v>0</v>
      </c>
      <c r="Z84" s="39">
        <v>39</v>
      </c>
      <c r="AA84" s="39" t="s">
        <v>18</v>
      </c>
      <c r="AB84" s="39">
        <v>0.5</v>
      </c>
      <c r="AC84" s="73">
        <v>0</v>
      </c>
      <c r="AD84" s="39">
        <v>31</v>
      </c>
      <c r="AE84" s="39" t="s">
        <v>18</v>
      </c>
      <c r="AF84" s="39">
        <v>1</v>
      </c>
      <c r="AG84" s="73">
        <v>0</v>
      </c>
      <c r="AH84" s="39">
        <v>31</v>
      </c>
      <c r="AI84" s="39" t="s">
        <v>18</v>
      </c>
      <c r="AJ84" s="39">
        <v>1</v>
      </c>
      <c r="AK84" s="73">
        <v>0</v>
      </c>
      <c r="AL84" s="39">
        <v>25</v>
      </c>
      <c r="AM84" s="39" t="s">
        <v>18</v>
      </c>
      <c r="AN84" s="39">
        <v>1</v>
      </c>
      <c r="AO84" s="73">
        <v>0</v>
      </c>
      <c r="AP84" s="70">
        <f>LARGE(CHOOSE({1,2,3,4,5,6,7,8},M84,Q84,U84,Y84,AC84,AG84,AK84,AO84),1)+LARGE(CHOOSE({1,2,3,4,5,6,7,8},M84,Q84,U84,Y84,AC84,AG84,AK84,AO84),2)+I84</f>
        <v>12.5</v>
      </c>
    </row>
    <row r="85" spans="1:42" x14ac:dyDescent="0.25">
      <c r="A85" s="10">
        <v>82</v>
      </c>
      <c r="B85" s="30" t="s">
        <v>132</v>
      </c>
      <c r="C85" s="30" t="s">
        <v>29</v>
      </c>
      <c r="D85" s="30" t="s">
        <v>8</v>
      </c>
      <c r="E85" s="40" t="s">
        <v>133</v>
      </c>
      <c r="F85" s="98">
        <v>54</v>
      </c>
      <c r="G85" s="63" t="s">
        <v>18</v>
      </c>
      <c r="H85" s="98">
        <v>1</v>
      </c>
      <c r="I85" s="73">
        <v>0</v>
      </c>
      <c r="J85" s="98">
        <v>42</v>
      </c>
      <c r="K85" s="95" t="s">
        <v>18</v>
      </c>
      <c r="L85" s="98">
        <v>0.5</v>
      </c>
      <c r="M85" s="73">
        <v>0</v>
      </c>
      <c r="N85" s="39">
        <v>54</v>
      </c>
      <c r="O85" s="39">
        <v>53</v>
      </c>
      <c r="P85" s="39">
        <v>0.25</v>
      </c>
      <c r="Q85" s="73">
        <f>(101-O85)*P85</f>
        <v>12</v>
      </c>
      <c r="R85" s="39">
        <v>52</v>
      </c>
      <c r="S85" s="39" t="s">
        <v>18</v>
      </c>
      <c r="T85" s="39">
        <v>0.25</v>
      </c>
      <c r="U85" s="73">
        <v>0</v>
      </c>
      <c r="V85" s="39">
        <v>37</v>
      </c>
      <c r="W85" s="39" t="s">
        <v>18</v>
      </c>
      <c r="X85" s="39">
        <v>0.5</v>
      </c>
      <c r="Y85" s="73">
        <v>0</v>
      </c>
      <c r="Z85" s="39">
        <v>39</v>
      </c>
      <c r="AA85" s="39" t="s">
        <v>18</v>
      </c>
      <c r="AB85" s="39">
        <v>0.5</v>
      </c>
      <c r="AC85" s="73">
        <v>0</v>
      </c>
      <c r="AD85" s="39">
        <v>31</v>
      </c>
      <c r="AE85" s="39" t="s">
        <v>18</v>
      </c>
      <c r="AF85" s="39">
        <v>1</v>
      </c>
      <c r="AG85" s="73">
        <v>0</v>
      </c>
      <c r="AH85" s="39">
        <v>31</v>
      </c>
      <c r="AI85" s="39" t="s">
        <v>18</v>
      </c>
      <c r="AJ85" s="39">
        <v>1</v>
      </c>
      <c r="AK85" s="73">
        <v>0</v>
      </c>
      <c r="AL85" s="39">
        <v>25</v>
      </c>
      <c r="AM85" s="39" t="s">
        <v>18</v>
      </c>
      <c r="AN85" s="39">
        <v>1</v>
      </c>
      <c r="AO85" s="73">
        <v>0</v>
      </c>
      <c r="AP85" s="70">
        <f>LARGE(CHOOSE({1,2,3,4,5,6,7,8},M85,Q85,U85,Y85,AC85,AG85,AK85,AO85),1)+LARGE(CHOOSE({1,2,3,4,5,6,7,8},M85,Q85,U85,Y85,AC85,AG85,AK85,AO85),2)+I85</f>
        <v>12</v>
      </c>
    </row>
  </sheetData>
  <autoFilter ref="A3:AP85">
    <sortState ref="A5:AP90">
      <sortCondition descending="1" ref="AP3:AP90"/>
    </sortState>
  </autoFilter>
  <sortState ref="A4:A79">
    <sortCondition ref="A4"/>
  </sortState>
  <mergeCells count="17">
    <mergeCell ref="C2:C3"/>
    <mergeCell ref="A1:AP1"/>
    <mergeCell ref="B2:B3"/>
    <mergeCell ref="A2:A3"/>
    <mergeCell ref="AP2:AP3"/>
    <mergeCell ref="AL2:AO2"/>
    <mergeCell ref="N2:Q2"/>
    <mergeCell ref="R2:U2"/>
    <mergeCell ref="V2:Y2"/>
    <mergeCell ref="J2:M2"/>
    <mergeCell ref="F2:I2"/>
    <mergeCell ref="Z2:AC2"/>
    <mergeCell ref="AD2:AG2"/>
    <mergeCell ref="AH2:AK2"/>
    <mergeCell ref="BP1:CO1"/>
    <mergeCell ref="E2:E3"/>
    <mergeCell ref="D2:D3"/>
  </mergeCells>
  <pageMargins left="0.7" right="0.7" top="0.75" bottom="0.75" header="0.3" footer="0.3"/>
  <pageSetup paperSize="9" scale="31" orientation="landscape" r:id="rId1"/>
  <colBreaks count="1" manualBreakCount="1">
    <brk id="49" max="78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P42"/>
  <sheetViews>
    <sheetView view="pageBreakPreview" zoomScale="90" zoomScaleNormal="100" zoomScaleSheetLayoutView="90" workbookViewId="0">
      <pane xSplit="13" ySplit="3" topLeftCell="AL4" activePane="bottomRight" state="frozen"/>
      <selection pane="topRight" activeCell="H1" sqref="H1"/>
      <selection pane="bottomLeft" activeCell="A4" sqref="A4"/>
      <selection pane="bottomRight" activeCell="AG13" sqref="AG13"/>
    </sheetView>
  </sheetViews>
  <sheetFormatPr defaultRowHeight="15" x14ac:dyDescent="0.25"/>
  <cols>
    <col min="1" max="1" width="5.85546875" style="14" customWidth="1"/>
    <col min="2" max="2" width="24.140625" style="14" customWidth="1"/>
    <col min="3" max="3" width="3.5703125" style="14" customWidth="1"/>
    <col min="4" max="4" width="16.140625" style="14" customWidth="1"/>
    <col min="5" max="5" width="17.85546875" style="14" customWidth="1"/>
    <col min="6" max="6" width="9.42578125" style="87" customWidth="1"/>
    <col min="7" max="7" width="7.140625" style="87" customWidth="1"/>
    <col min="8" max="8" width="5.140625" style="87" customWidth="1"/>
    <col min="9" max="9" width="8.28515625" style="87" customWidth="1"/>
    <col min="10" max="10" width="6.140625" style="1" customWidth="1"/>
    <col min="11" max="11" width="6.7109375" style="1" customWidth="1"/>
    <col min="12" max="12" width="7" style="1" customWidth="1"/>
    <col min="13" max="13" width="10.5703125" style="75" customWidth="1"/>
    <col min="14" max="14" width="4.85546875" style="24" customWidth="1"/>
    <col min="15" max="15" width="5.5703125" style="24" customWidth="1"/>
    <col min="16" max="16" width="4.85546875" style="24" customWidth="1"/>
    <col min="17" max="17" width="9.28515625" style="24" customWidth="1"/>
    <col min="18" max="20" width="6.5703125" style="24" customWidth="1"/>
    <col min="21" max="21" width="8.28515625" style="24" customWidth="1"/>
    <col min="22" max="24" width="6.5703125" style="24" customWidth="1"/>
    <col min="25" max="37" width="8.7109375" style="24" customWidth="1"/>
    <col min="38" max="38" width="5.5703125" style="18" customWidth="1"/>
    <col min="39" max="39" width="6" style="18" customWidth="1"/>
    <col min="40" max="40" width="5.42578125" style="18" customWidth="1"/>
    <col min="41" max="41" width="9" style="76" customWidth="1"/>
    <col min="42" max="42" width="12.140625" style="74" customWidth="1"/>
    <col min="43" max="16384" width="9.140625" style="14"/>
  </cols>
  <sheetData>
    <row r="1" spans="1:42" ht="21" x14ac:dyDescent="0.25">
      <c r="A1" s="148" t="s">
        <v>91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  <c r="AI1" s="148"/>
      <c r="AJ1" s="148"/>
      <c r="AK1" s="148"/>
      <c r="AL1" s="148"/>
      <c r="AM1" s="148"/>
      <c r="AN1" s="148"/>
      <c r="AO1" s="148"/>
      <c r="AP1" s="148"/>
    </row>
    <row r="2" spans="1:42" ht="81.75" customHeight="1" x14ac:dyDescent="0.25">
      <c r="A2" s="59" t="s">
        <v>0</v>
      </c>
      <c r="B2" s="59" t="s">
        <v>1</v>
      </c>
      <c r="C2" s="59" t="s">
        <v>5</v>
      </c>
      <c r="D2" s="59" t="s">
        <v>31</v>
      </c>
      <c r="E2" s="59" t="s">
        <v>2</v>
      </c>
      <c r="F2" s="146" t="s">
        <v>229</v>
      </c>
      <c r="G2" s="146"/>
      <c r="H2" s="146"/>
      <c r="I2" s="146"/>
      <c r="J2" s="149" t="s">
        <v>183</v>
      </c>
      <c r="K2" s="149"/>
      <c r="L2" s="149"/>
      <c r="M2" s="149"/>
      <c r="N2" s="147" t="s">
        <v>137</v>
      </c>
      <c r="O2" s="147"/>
      <c r="P2" s="147"/>
      <c r="Q2" s="147"/>
      <c r="R2" s="147" t="s">
        <v>158</v>
      </c>
      <c r="S2" s="147"/>
      <c r="T2" s="147"/>
      <c r="U2" s="147"/>
      <c r="V2" s="147" t="s">
        <v>172</v>
      </c>
      <c r="W2" s="147"/>
      <c r="X2" s="147"/>
      <c r="Y2" s="147"/>
      <c r="Z2" s="147" t="s">
        <v>178</v>
      </c>
      <c r="AA2" s="147"/>
      <c r="AB2" s="147"/>
      <c r="AC2" s="147"/>
      <c r="AD2" s="139" t="s">
        <v>375</v>
      </c>
      <c r="AE2" s="139"/>
      <c r="AF2" s="139"/>
      <c r="AG2" s="139"/>
      <c r="AH2" s="139" t="s">
        <v>392</v>
      </c>
      <c r="AI2" s="139"/>
      <c r="AJ2" s="139"/>
      <c r="AK2" s="139"/>
      <c r="AL2" s="139" t="s">
        <v>397</v>
      </c>
      <c r="AM2" s="139"/>
      <c r="AN2" s="139"/>
      <c r="AO2" s="139"/>
    </row>
    <row r="3" spans="1:42" s="9" customFormat="1" ht="88.5" customHeight="1" x14ac:dyDescent="0.25">
      <c r="A3" s="59"/>
      <c r="B3" s="59"/>
      <c r="C3" s="59"/>
      <c r="D3" s="59"/>
      <c r="E3" s="59"/>
      <c r="F3" s="26" t="s">
        <v>56</v>
      </c>
      <c r="G3" s="26" t="s">
        <v>57</v>
      </c>
      <c r="H3" s="26" t="s">
        <v>58</v>
      </c>
      <c r="I3" s="25" t="s">
        <v>34</v>
      </c>
      <c r="J3" s="26" t="s">
        <v>56</v>
      </c>
      <c r="K3" s="26" t="s">
        <v>57</v>
      </c>
      <c r="L3" s="26" t="s">
        <v>58</v>
      </c>
      <c r="M3" s="25" t="s">
        <v>34</v>
      </c>
      <c r="N3" s="6" t="s">
        <v>56</v>
      </c>
      <c r="O3" s="6" t="s">
        <v>57</v>
      </c>
      <c r="P3" s="6" t="s">
        <v>58</v>
      </c>
      <c r="Q3" s="77" t="s">
        <v>34</v>
      </c>
      <c r="R3" s="6" t="s">
        <v>56</v>
      </c>
      <c r="S3" s="6" t="s">
        <v>57</v>
      </c>
      <c r="T3" s="6" t="s">
        <v>58</v>
      </c>
      <c r="U3" s="77" t="s">
        <v>34</v>
      </c>
      <c r="V3" s="6" t="s">
        <v>56</v>
      </c>
      <c r="W3" s="6" t="s">
        <v>57</v>
      </c>
      <c r="X3" s="6" t="s">
        <v>58</v>
      </c>
      <c r="Y3" s="77" t="s">
        <v>34</v>
      </c>
      <c r="Z3" s="6" t="s">
        <v>56</v>
      </c>
      <c r="AA3" s="6" t="s">
        <v>57</v>
      </c>
      <c r="AB3" s="6" t="s">
        <v>58</v>
      </c>
      <c r="AC3" s="77" t="s">
        <v>34</v>
      </c>
      <c r="AD3" s="6" t="s">
        <v>56</v>
      </c>
      <c r="AE3" s="6" t="s">
        <v>57</v>
      </c>
      <c r="AF3" s="6" t="s">
        <v>58</v>
      </c>
      <c r="AG3" s="77" t="s">
        <v>34</v>
      </c>
      <c r="AH3" s="6" t="s">
        <v>56</v>
      </c>
      <c r="AI3" s="6" t="s">
        <v>57</v>
      </c>
      <c r="AJ3" s="6" t="s">
        <v>58</v>
      </c>
      <c r="AK3" s="77" t="s">
        <v>34</v>
      </c>
      <c r="AL3" s="6" t="s">
        <v>56</v>
      </c>
      <c r="AM3" s="6" t="s">
        <v>57</v>
      </c>
      <c r="AN3" s="6" t="s">
        <v>58</v>
      </c>
      <c r="AO3" s="77" t="s">
        <v>34</v>
      </c>
      <c r="AP3" s="79" t="s">
        <v>95</v>
      </c>
    </row>
    <row r="4" spans="1:42" s="58" customFormat="1" ht="21" customHeight="1" x14ac:dyDescent="0.25">
      <c r="A4" s="88">
        <v>1</v>
      </c>
      <c r="B4" s="91" t="s">
        <v>148</v>
      </c>
      <c r="C4" s="91" t="s">
        <v>6</v>
      </c>
      <c r="D4" s="91" t="s">
        <v>23</v>
      </c>
      <c r="E4" s="88" t="s">
        <v>149</v>
      </c>
      <c r="F4" s="88">
        <v>31</v>
      </c>
      <c r="G4" s="119">
        <v>1</v>
      </c>
      <c r="H4" s="119">
        <v>1</v>
      </c>
      <c r="I4" s="78">
        <f t="shared" ref="I4:I15" si="0">(101-G4)*H4</f>
        <v>100</v>
      </c>
      <c r="J4" s="88">
        <v>19</v>
      </c>
      <c r="K4" s="88">
        <v>5</v>
      </c>
      <c r="L4" s="88">
        <v>0.5</v>
      </c>
      <c r="M4" s="78">
        <f>(101-K4)*L4</f>
        <v>48</v>
      </c>
      <c r="N4" s="27">
        <v>16</v>
      </c>
      <c r="O4" s="27">
        <v>4</v>
      </c>
      <c r="P4" s="27">
        <v>0.25</v>
      </c>
      <c r="Q4" s="78">
        <f>(101-O4)*P4</f>
        <v>24.25</v>
      </c>
      <c r="R4" s="27">
        <v>9</v>
      </c>
      <c r="S4" s="53" t="s">
        <v>18</v>
      </c>
      <c r="T4" s="27">
        <v>0.5</v>
      </c>
      <c r="U4" s="78">
        <v>0</v>
      </c>
      <c r="V4" s="27">
        <v>11</v>
      </c>
      <c r="W4" s="27">
        <v>1</v>
      </c>
      <c r="X4" s="27">
        <v>0.5</v>
      </c>
      <c r="Y4" s="78">
        <f>(101-W4)*X4</f>
        <v>50</v>
      </c>
      <c r="Z4" s="27">
        <v>15</v>
      </c>
      <c r="AA4" s="27">
        <v>3</v>
      </c>
      <c r="AB4" s="27">
        <v>0.5</v>
      </c>
      <c r="AC4" s="78">
        <f>(101-AA4)*AB4</f>
        <v>49</v>
      </c>
      <c r="AD4" s="27">
        <v>13</v>
      </c>
      <c r="AE4" s="27" t="s">
        <v>18</v>
      </c>
      <c r="AF4" s="27">
        <v>1</v>
      </c>
      <c r="AG4" s="78">
        <v>0</v>
      </c>
      <c r="AH4" s="27">
        <v>10</v>
      </c>
      <c r="AI4" s="95">
        <v>1</v>
      </c>
      <c r="AJ4" s="27">
        <v>1</v>
      </c>
      <c r="AK4" s="78">
        <f t="shared" ref="AK4:AK9" si="1">(101-AI4)*AJ4</f>
        <v>100</v>
      </c>
      <c r="AL4" s="27">
        <v>12</v>
      </c>
      <c r="AM4" s="125">
        <v>1</v>
      </c>
      <c r="AN4" s="27">
        <v>1</v>
      </c>
      <c r="AO4" s="78">
        <f t="shared" ref="AO4:AO11" si="2">(101-AM4)*AN4</f>
        <v>100</v>
      </c>
      <c r="AP4" s="70">
        <f>LARGE(CHOOSE({1,2,3,4,5,6,7,8},M4,Q4,U4,Y4,AC4,AG4,AK4,AO4),1)+LARGE(CHOOSE({1,2,3,4,5,6,7,8},M4,Q4,U4,Y4,AC4,AG4,AK4,AO4),2)+I4</f>
        <v>300</v>
      </c>
    </row>
    <row r="5" spans="1:42" s="87" customFormat="1" ht="21" customHeight="1" x14ac:dyDescent="0.25">
      <c r="A5" s="88">
        <v>2</v>
      </c>
      <c r="B5" s="97" t="s">
        <v>99</v>
      </c>
      <c r="C5" s="97" t="s">
        <v>6</v>
      </c>
      <c r="D5" s="91" t="s">
        <v>21</v>
      </c>
      <c r="E5" s="98" t="s">
        <v>100</v>
      </c>
      <c r="F5" s="88">
        <v>31</v>
      </c>
      <c r="G5" s="119">
        <v>2</v>
      </c>
      <c r="H5" s="119">
        <v>1</v>
      </c>
      <c r="I5" s="78">
        <f t="shared" si="0"/>
        <v>99</v>
      </c>
      <c r="J5" s="88">
        <v>20</v>
      </c>
      <c r="K5" s="95" t="s">
        <v>18</v>
      </c>
      <c r="L5" s="88">
        <v>0.5</v>
      </c>
      <c r="M5" s="78">
        <v>0</v>
      </c>
      <c r="N5" s="27">
        <v>16</v>
      </c>
      <c r="O5" s="32" t="s">
        <v>18</v>
      </c>
      <c r="P5" s="27">
        <v>0.25</v>
      </c>
      <c r="Q5" s="78">
        <v>0</v>
      </c>
      <c r="R5" s="27">
        <v>10</v>
      </c>
      <c r="S5" s="53" t="s">
        <v>18</v>
      </c>
      <c r="T5" s="27">
        <v>0.5</v>
      </c>
      <c r="U5" s="78">
        <v>0</v>
      </c>
      <c r="V5" s="27">
        <v>11</v>
      </c>
      <c r="W5" s="53" t="s">
        <v>18</v>
      </c>
      <c r="X5" s="27">
        <v>0.5</v>
      </c>
      <c r="Y5" s="78">
        <v>0</v>
      </c>
      <c r="Z5" s="27">
        <v>16</v>
      </c>
      <c r="AA5" s="95" t="s">
        <v>18</v>
      </c>
      <c r="AB5" s="27">
        <v>0.5</v>
      </c>
      <c r="AC5" s="78">
        <v>0</v>
      </c>
      <c r="AD5" s="27">
        <v>13</v>
      </c>
      <c r="AE5" s="95">
        <v>1</v>
      </c>
      <c r="AF5" s="27">
        <v>1</v>
      </c>
      <c r="AG5" s="78">
        <f>(101-AE5)*AF5</f>
        <v>100</v>
      </c>
      <c r="AH5" s="27">
        <v>10</v>
      </c>
      <c r="AI5" s="95">
        <v>3</v>
      </c>
      <c r="AJ5" s="27">
        <v>1</v>
      </c>
      <c r="AK5" s="78">
        <f t="shared" si="1"/>
        <v>98</v>
      </c>
      <c r="AL5" s="27">
        <v>12</v>
      </c>
      <c r="AM5" s="95">
        <v>3</v>
      </c>
      <c r="AN5" s="27">
        <v>1</v>
      </c>
      <c r="AO5" s="78">
        <f t="shared" si="2"/>
        <v>98</v>
      </c>
      <c r="AP5" s="70">
        <f>LARGE(CHOOSE({1,2,3,4,5,6,7,8},M5,Q5,U5,Y5,AC5,AG5,AK5,AO5),1)+LARGE(CHOOSE({1,2,3,4,5,6,7,8},M5,Q5,U5,Y5,AC5,AG5,AK5,AO5),2)+I5</f>
        <v>297</v>
      </c>
    </row>
    <row r="6" spans="1:42" ht="21" customHeight="1" x14ac:dyDescent="0.25">
      <c r="A6" s="88">
        <v>3</v>
      </c>
      <c r="B6" s="16" t="s">
        <v>75</v>
      </c>
      <c r="C6" s="16" t="s">
        <v>6</v>
      </c>
      <c r="D6" s="16" t="s">
        <v>23</v>
      </c>
      <c r="E6" s="63" t="s">
        <v>50</v>
      </c>
      <c r="F6" s="88">
        <v>31</v>
      </c>
      <c r="G6" s="120">
        <v>3</v>
      </c>
      <c r="H6" s="119">
        <v>1</v>
      </c>
      <c r="I6" s="78">
        <f t="shared" si="0"/>
        <v>98</v>
      </c>
      <c r="J6" s="13">
        <v>19</v>
      </c>
      <c r="K6" s="63">
        <v>11</v>
      </c>
      <c r="L6" s="13">
        <v>0.5</v>
      </c>
      <c r="M6" s="78">
        <f>(101-K6)*L6</f>
        <v>45</v>
      </c>
      <c r="N6" s="27">
        <v>16</v>
      </c>
      <c r="O6" s="32">
        <v>8</v>
      </c>
      <c r="P6" s="27">
        <v>0.25</v>
      </c>
      <c r="Q6" s="78">
        <f>(101-O6)*P6</f>
        <v>23.25</v>
      </c>
      <c r="R6" s="27">
        <v>9</v>
      </c>
      <c r="S6" s="53" t="s">
        <v>18</v>
      </c>
      <c r="T6" s="27">
        <v>0.5</v>
      </c>
      <c r="U6" s="78">
        <v>0</v>
      </c>
      <c r="V6" s="27">
        <v>11</v>
      </c>
      <c r="W6" s="95">
        <v>4</v>
      </c>
      <c r="X6" s="27">
        <v>0.5</v>
      </c>
      <c r="Y6" s="78">
        <f>(101-W6)*X6</f>
        <v>48.5</v>
      </c>
      <c r="Z6" s="27">
        <v>15</v>
      </c>
      <c r="AA6" s="27">
        <v>7</v>
      </c>
      <c r="AB6" s="27">
        <v>0.5</v>
      </c>
      <c r="AC6" s="78">
        <f>(101-AA6)*AB6</f>
        <v>47</v>
      </c>
      <c r="AD6" s="27">
        <v>13</v>
      </c>
      <c r="AE6" s="27" t="s">
        <v>18</v>
      </c>
      <c r="AF6" s="27">
        <v>1</v>
      </c>
      <c r="AG6" s="78">
        <v>0</v>
      </c>
      <c r="AH6" s="27">
        <v>10</v>
      </c>
      <c r="AI6" s="95">
        <v>2</v>
      </c>
      <c r="AJ6" s="27">
        <v>1</v>
      </c>
      <c r="AK6" s="78">
        <f t="shared" si="1"/>
        <v>99</v>
      </c>
      <c r="AL6" s="27">
        <v>12</v>
      </c>
      <c r="AM6" s="125">
        <v>2</v>
      </c>
      <c r="AN6" s="27">
        <v>1</v>
      </c>
      <c r="AO6" s="78">
        <f t="shared" si="2"/>
        <v>99</v>
      </c>
      <c r="AP6" s="70">
        <f>LARGE(CHOOSE({1,2,3,4,5,6,7,8},M6,Q6,U6,Y6,AC6,AG6,AK6,AO6),1)+LARGE(CHOOSE({1,2,3,4,5,6,7,8},M6,Q6,U6,Y6,AC6,AG6,AK6,AO6),2)+I6</f>
        <v>296</v>
      </c>
    </row>
    <row r="7" spans="1:42" ht="21" customHeight="1" x14ac:dyDescent="0.25">
      <c r="A7" s="88">
        <v>4</v>
      </c>
      <c r="B7" s="97" t="s">
        <v>102</v>
      </c>
      <c r="C7" s="97" t="s">
        <v>6</v>
      </c>
      <c r="D7" s="91" t="s">
        <v>21</v>
      </c>
      <c r="E7" s="98" t="s">
        <v>103</v>
      </c>
      <c r="F7" s="88">
        <v>31</v>
      </c>
      <c r="G7" s="119">
        <v>6</v>
      </c>
      <c r="H7" s="119">
        <v>1</v>
      </c>
      <c r="I7" s="78">
        <f t="shared" si="0"/>
        <v>95</v>
      </c>
      <c r="J7" s="13">
        <v>21</v>
      </c>
      <c r="K7" s="95" t="s">
        <v>18</v>
      </c>
      <c r="L7" s="13">
        <v>0.5</v>
      </c>
      <c r="M7" s="78">
        <v>0</v>
      </c>
      <c r="N7" s="27">
        <v>17</v>
      </c>
      <c r="O7" s="32" t="s">
        <v>18</v>
      </c>
      <c r="P7" s="27">
        <v>0.25</v>
      </c>
      <c r="Q7" s="78">
        <v>0</v>
      </c>
      <c r="R7" s="27">
        <v>11</v>
      </c>
      <c r="S7" s="53" t="s">
        <v>18</v>
      </c>
      <c r="T7" s="27">
        <v>0.5</v>
      </c>
      <c r="U7" s="78">
        <v>0</v>
      </c>
      <c r="V7" s="27">
        <v>11</v>
      </c>
      <c r="W7" s="53" t="s">
        <v>18</v>
      </c>
      <c r="X7" s="27">
        <v>0.5</v>
      </c>
      <c r="Y7" s="78">
        <v>0</v>
      </c>
      <c r="Z7" s="27">
        <v>17</v>
      </c>
      <c r="AA7" s="95" t="s">
        <v>18</v>
      </c>
      <c r="AB7" s="27">
        <v>0.5</v>
      </c>
      <c r="AC7" s="78">
        <v>0</v>
      </c>
      <c r="AD7" s="27">
        <v>13</v>
      </c>
      <c r="AE7" s="95">
        <v>2</v>
      </c>
      <c r="AF7" s="27">
        <v>1</v>
      </c>
      <c r="AG7" s="78">
        <f>(101-AE7)*AF7</f>
        <v>99</v>
      </c>
      <c r="AH7" s="27">
        <v>10</v>
      </c>
      <c r="AI7" s="95">
        <v>5</v>
      </c>
      <c r="AJ7" s="27">
        <v>1</v>
      </c>
      <c r="AK7" s="78">
        <f t="shared" si="1"/>
        <v>96</v>
      </c>
      <c r="AL7" s="27">
        <v>12</v>
      </c>
      <c r="AM7" s="125">
        <v>5</v>
      </c>
      <c r="AN7" s="27">
        <v>1</v>
      </c>
      <c r="AO7" s="78">
        <f t="shared" si="2"/>
        <v>96</v>
      </c>
      <c r="AP7" s="70">
        <f>LARGE(CHOOSE({1,2,3,4,5,6,7,8},M7,Q7,U7,Y7,AC7,AG7,AK7,AO7),1)+LARGE(CHOOSE({1,2,3,4,5,6,7,8},M7,Q7,U7,Y7,AC7,AG7,AK7,AO7),2)+I7</f>
        <v>290</v>
      </c>
    </row>
    <row r="8" spans="1:42" ht="21" customHeight="1" x14ac:dyDescent="0.25">
      <c r="A8" s="88">
        <v>5</v>
      </c>
      <c r="B8" s="91" t="s">
        <v>76</v>
      </c>
      <c r="C8" s="91" t="s">
        <v>6</v>
      </c>
      <c r="D8" s="91" t="s">
        <v>23</v>
      </c>
      <c r="E8" s="88" t="s">
        <v>66</v>
      </c>
      <c r="F8" s="88">
        <v>31</v>
      </c>
      <c r="G8" s="119">
        <v>7</v>
      </c>
      <c r="H8" s="119">
        <v>1</v>
      </c>
      <c r="I8" s="78">
        <f t="shared" si="0"/>
        <v>94</v>
      </c>
      <c r="J8" s="13">
        <v>19</v>
      </c>
      <c r="K8" s="88">
        <v>14</v>
      </c>
      <c r="L8" s="13">
        <v>0.5</v>
      </c>
      <c r="M8" s="78">
        <f>(101-K8)*L8</f>
        <v>43.5</v>
      </c>
      <c r="N8" s="27">
        <v>16</v>
      </c>
      <c r="O8" s="32">
        <v>13</v>
      </c>
      <c r="P8" s="27">
        <v>0.25</v>
      </c>
      <c r="Q8" s="78">
        <f>(101-O8)*P8</f>
        <v>22</v>
      </c>
      <c r="R8" s="27">
        <v>9</v>
      </c>
      <c r="S8" s="53" t="s">
        <v>18</v>
      </c>
      <c r="T8" s="27">
        <v>0.5</v>
      </c>
      <c r="U8" s="78">
        <v>0</v>
      </c>
      <c r="V8" s="27">
        <v>11</v>
      </c>
      <c r="W8" s="27">
        <v>8</v>
      </c>
      <c r="X8" s="27">
        <v>0.5</v>
      </c>
      <c r="Y8" s="78">
        <f>(101-W8)*X8</f>
        <v>46.5</v>
      </c>
      <c r="Z8" s="27">
        <v>15</v>
      </c>
      <c r="AA8" s="27">
        <v>13</v>
      </c>
      <c r="AB8" s="27">
        <v>0.5</v>
      </c>
      <c r="AC8" s="78">
        <f>(101-AA8)*AB8</f>
        <v>44</v>
      </c>
      <c r="AD8" s="27">
        <v>13</v>
      </c>
      <c r="AE8" s="27" t="s">
        <v>18</v>
      </c>
      <c r="AF8" s="27">
        <v>1</v>
      </c>
      <c r="AG8" s="78">
        <v>0</v>
      </c>
      <c r="AH8" s="27">
        <v>10</v>
      </c>
      <c r="AI8" s="95">
        <v>6</v>
      </c>
      <c r="AJ8" s="27">
        <v>1</v>
      </c>
      <c r="AK8" s="78">
        <f t="shared" si="1"/>
        <v>95</v>
      </c>
      <c r="AL8" s="27">
        <v>12</v>
      </c>
      <c r="AM8" s="95">
        <v>3</v>
      </c>
      <c r="AN8" s="27">
        <v>1</v>
      </c>
      <c r="AO8" s="78">
        <f t="shared" si="2"/>
        <v>98</v>
      </c>
      <c r="AP8" s="70">
        <f>LARGE(CHOOSE({1,2,3,4,5,6,7,8},M8,Q8,U8,Y8,AC8,AG8,AK8,AO8),1)+LARGE(CHOOSE({1,2,3,4,5,6,7,8},M8,Q8,U8,Y8,AC8,AG8,AK8,AO8),2)+I8</f>
        <v>287</v>
      </c>
    </row>
    <row r="9" spans="1:42" ht="21" customHeight="1" x14ac:dyDescent="0.25">
      <c r="A9" s="88">
        <v>6</v>
      </c>
      <c r="B9" s="91" t="s">
        <v>280</v>
      </c>
      <c r="C9" s="91" t="s">
        <v>6</v>
      </c>
      <c r="D9" s="15" t="s">
        <v>24</v>
      </c>
      <c r="E9" s="88" t="s">
        <v>38</v>
      </c>
      <c r="F9" s="88">
        <v>31</v>
      </c>
      <c r="G9" s="119">
        <v>9</v>
      </c>
      <c r="H9" s="119">
        <v>1</v>
      </c>
      <c r="I9" s="78">
        <f t="shared" si="0"/>
        <v>92</v>
      </c>
      <c r="J9" s="13">
        <v>23</v>
      </c>
      <c r="K9" s="95" t="s">
        <v>18</v>
      </c>
      <c r="L9" s="13">
        <v>0.5</v>
      </c>
      <c r="M9" s="78">
        <v>0</v>
      </c>
      <c r="N9" s="27">
        <v>19</v>
      </c>
      <c r="O9" s="32" t="s">
        <v>18</v>
      </c>
      <c r="P9" s="27">
        <v>0.25</v>
      </c>
      <c r="Q9" s="78">
        <v>0</v>
      </c>
      <c r="R9" s="27">
        <v>13</v>
      </c>
      <c r="S9" s="53" t="s">
        <v>18</v>
      </c>
      <c r="T9" s="27">
        <v>0.5</v>
      </c>
      <c r="U9" s="78">
        <v>0</v>
      </c>
      <c r="V9" s="27">
        <v>11</v>
      </c>
      <c r="W9" s="53" t="s">
        <v>18</v>
      </c>
      <c r="X9" s="27">
        <v>0.5</v>
      </c>
      <c r="Y9" s="78">
        <v>0</v>
      </c>
      <c r="Z9" s="27">
        <v>19</v>
      </c>
      <c r="AA9" s="95" t="s">
        <v>18</v>
      </c>
      <c r="AB9" s="27">
        <v>0.5</v>
      </c>
      <c r="AC9" s="78">
        <v>0</v>
      </c>
      <c r="AD9" s="27">
        <v>13</v>
      </c>
      <c r="AE9" s="27" t="s">
        <v>18</v>
      </c>
      <c r="AF9" s="27">
        <v>1</v>
      </c>
      <c r="AG9" s="78">
        <v>0</v>
      </c>
      <c r="AH9" s="27">
        <v>10</v>
      </c>
      <c r="AI9" s="95">
        <v>7</v>
      </c>
      <c r="AJ9" s="27">
        <v>1</v>
      </c>
      <c r="AK9" s="78">
        <f t="shared" si="1"/>
        <v>94</v>
      </c>
      <c r="AL9" s="27">
        <v>12</v>
      </c>
      <c r="AM9" s="95">
        <v>2</v>
      </c>
      <c r="AN9" s="27">
        <v>1</v>
      </c>
      <c r="AO9" s="78">
        <f t="shared" si="2"/>
        <v>99</v>
      </c>
      <c r="AP9" s="70">
        <f>LARGE(CHOOSE({1,2,3,4,5,6,7,8},M9,Q9,U9,Y9,AC9,AG9,AK9,AO9),1)+LARGE(CHOOSE({1,2,3,4,5,6,7,8},M9,Q9,U9,Y9,AC9,AG9,AK9,AO9),2)+I9</f>
        <v>285</v>
      </c>
    </row>
    <row r="10" spans="1:42" s="60" customFormat="1" ht="15.75" customHeight="1" x14ac:dyDescent="0.25">
      <c r="A10" s="88">
        <v>7</v>
      </c>
      <c r="B10" s="91" t="s">
        <v>281</v>
      </c>
      <c r="C10" s="91" t="s">
        <v>6</v>
      </c>
      <c r="D10" s="91" t="s">
        <v>29</v>
      </c>
      <c r="E10" s="88" t="s">
        <v>39</v>
      </c>
      <c r="F10" s="88">
        <v>31</v>
      </c>
      <c r="G10" s="119">
        <v>10</v>
      </c>
      <c r="H10" s="119">
        <v>1</v>
      </c>
      <c r="I10" s="78">
        <f t="shared" si="0"/>
        <v>91</v>
      </c>
      <c r="J10" s="13">
        <v>24</v>
      </c>
      <c r="K10" s="95" t="s">
        <v>18</v>
      </c>
      <c r="L10" s="13">
        <v>0.5</v>
      </c>
      <c r="M10" s="78">
        <v>0</v>
      </c>
      <c r="N10" s="27">
        <v>20</v>
      </c>
      <c r="O10" s="32" t="s">
        <v>18</v>
      </c>
      <c r="P10" s="27">
        <v>0.25</v>
      </c>
      <c r="Q10" s="78">
        <v>0</v>
      </c>
      <c r="R10" s="27">
        <v>14</v>
      </c>
      <c r="S10" s="53" t="s">
        <v>18</v>
      </c>
      <c r="T10" s="27">
        <v>0.5</v>
      </c>
      <c r="U10" s="78">
        <v>0</v>
      </c>
      <c r="V10" s="27">
        <v>11</v>
      </c>
      <c r="W10" s="53" t="s">
        <v>18</v>
      </c>
      <c r="X10" s="27">
        <v>0.5</v>
      </c>
      <c r="Y10" s="78">
        <v>0</v>
      </c>
      <c r="Z10" s="27">
        <v>20</v>
      </c>
      <c r="AA10" s="95" t="s">
        <v>18</v>
      </c>
      <c r="AB10" s="27">
        <v>0.5</v>
      </c>
      <c r="AC10" s="78">
        <v>0</v>
      </c>
      <c r="AD10" s="27">
        <v>13</v>
      </c>
      <c r="AE10" s="95">
        <v>4</v>
      </c>
      <c r="AF10" s="27">
        <v>1</v>
      </c>
      <c r="AG10" s="78">
        <f>(101-AE10)*AF10</f>
        <v>97</v>
      </c>
      <c r="AH10" s="27">
        <v>10</v>
      </c>
      <c r="AI10" s="95" t="s">
        <v>18</v>
      </c>
      <c r="AJ10" s="27">
        <v>1</v>
      </c>
      <c r="AK10" s="78">
        <v>0</v>
      </c>
      <c r="AL10" s="27">
        <v>12</v>
      </c>
      <c r="AM10" s="95">
        <v>8</v>
      </c>
      <c r="AN10" s="27">
        <v>1</v>
      </c>
      <c r="AO10" s="78">
        <f t="shared" si="2"/>
        <v>93</v>
      </c>
      <c r="AP10" s="70">
        <f>LARGE(CHOOSE({1,2,3,4,5,6,7,8},M10,Q10,U10,Y10,AC10,AG10,AK10,AO10),1)+LARGE(CHOOSE({1,2,3,4,5,6,7,8},M10,Q10,U10,Y10,AC10,AG10,AK10,AO10),2)+I10</f>
        <v>281</v>
      </c>
    </row>
    <row r="11" spans="1:42" ht="21" customHeight="1" x14ac:dyDescent="0.25">
      <c r="A11" s="88">
        <v>8</v>
      </c>
      <c r="B11" s="91" t="s">
        <v>286</v>
      </c>
      <c r="C11" s="91" t="s">
        <v>6</v>
      </c>
      <c r="D11" s="91" t="s">
        <v>28</v>
      </c>
      <c r="E11" s="88" t="s">
        <v>287</v>
      </c>
      <c r="F11" s="88">
        <v>31</v>
      </c>
      <c r="G11" s="119">
        <v>13</v>
      </c>
      <c r="H11" s="119">
        <v>1</v>
      </c>
      <c r="I11" s="78">
        <f t="shared" si="0"/>
        <v>88</v>
      </c>
      <c r="J11" s="13">
        <v>27</v>
      </c>
      <c r="K11" s="95" t="s">
        <v>18</v>
      </c>
      <c r="L11" s="13">
        <v>0.5</v>
      </c>
      <c r="M11" s="78">
        <v>0</v>
      </c>
      <c r="N11" s="27">
        <v>23</v>
      </c>
      <c r="O11" s="32" t="s">
        <v>18</v>
      </c>
      <c r="P11" s="27">
        <v>0.25</v>
      </c>
      <c r="Q11" s="78">
        <v>0</v>
      </c>
      <c r="R11" s="27">
        <v>17</v>
      </c>
      <c r="S11" s="53" t="s">
        <v>18</v>
      </c>
      <c r="T11" s="27">
        <v>0.5</v>
      </c>
      <c r="U11" s="78">
        <v>0</v>
      </c>
      <c r="V11" s="27">
        <v>11</v>
      </c>
      <c r="W11" s="53" t="s">
        <v>18</v>
      </c>
      <c r="X11" s="27">
        <v>0.5</v>
      </c>
      <c r="Y11" s="78">
        <v>0</v>
      </c>
      <c r="Z11" s="27">
        <v>23</v>
      </c>
      <c r="AA11" s="95" t="s">
        <v>18</v>
      </c>
      <c r="AB11" s="27">
        <v>0.5</v>
      </c>
      <c r="AC11" s="78">
        <v>0</v>
      </c>
      <c r="AD11" s="27">
        <v>13</v>
      </c>
      <c r="AE11" s="95">
        <v>5</v>
      </c>
      <c r="AF11" s="27">
        <v>1</v>
      </c>
      <c r="AG11" s="78">
        <f>(101-AE11)*AF11</f>
        <v>96</v>
      </c>
      <c r="AH11" s="27">
        <v>10</v>
      </c>
      <c r="AI11" s="95">
        <v>8</v>
      </c>
      <c r="AJ11" s="27">
        <v>1</v>
      </c>
      <c r="AK11" s="78">
        <f>(101-AI11)*AJ11</f>
        <v>93</v>
      </c>
      <c r="AL11" s="27">
        <v>12</v>
      </c>
      <c r="AM11" s="95">
        <v>7</v>
      </c>
      <c r="AN11" s="27">
        <v>1</v>
      </c>
      <c r="AO11" s="78">
        <f t="shared" si="2"/>
        <v>94</v>
      </c>
      <c r="AP11" s="70">
        <f>LARGE(CHOOSE({1,2,3,4,5,6,7,8},M11,Q11,U11,Y11,AC11,AG11,AK11,AO11),1)+LARGE(CHOOSE({1,2,3,4,5,6,7,8},M11,Q11,U11,Y11,AC11,AG11,AK11,AO11),2)+I11</f>
        <v>278</v>
      </c>
    </row>
    <row r="12" spans="1:42" ht="21" customHeight="1" x14ac:dyDescent="0.25">
      <c r="A12" s="88">
        <v>9</v>
      </c>
      <c r="B12" s="94" t="s">
        <v>290</v>
      </c>
      <c r="C12" s="91" t="s">
        <v>6</v>
      </c>
      <c r="D12" s="96" t="s">
        <v>98</v>
      </c>
      <c r="E12" s="95" t="s">
        <v>40</v>
      </c>
      <c r="F12" s="88">
        <v>31</v>
      </c>
      <c r="G12" s="119">
        <v>15</v>
      </c>
      <c r="H12" s="119">
        <v>1</v>
      </c>
      <c r="I12" s="78">
        <f t="shared" si="0"/>
        <v>86</v>
      </c>
      <c r="J12" s="13">
        <v>29</v>
      </c>
      <c r="K12" s="95" t="s">
        <v>18</v>
      </c>
      <c r="L12" s="13">
        <v>0.5</v>
      </c>
      <c r="M12" s="78">
        <v>0</v>
      </c>
      <c r="N12" s="27">
        <v>25</v>
      </c>
      <c r="O12" s="32" t="s">
        <v>18</v>
      </c>
      <c r="P12" s="27">
        <v>0.25</v>
      </c>
      <c r="Q12" s="78">
        <v>0</v>
      </c>
      <c r="R12" s="27">
        <v>19</v>
      </c>
      <c r="S12" s="53" t="s">
        <v>18</v>
      </c>
      <c r="T12" s="27">
        <v>0.5</v>
      </c>
      <c r="U12" s="78">
        <v>0</v>
      </c>
      <c r="V12" s="27">
        <v>11</v>
      </c>
      <c r="W12" s="53" t="s">
        <v>18</v>
      </c>
      <c r="X12" s="27">
        <v>0.5</v>
      </c>
      <c r="Y12" s="78">
        <v>0</v>
      </c>
      <c r="Z12" s="27">
        <v>25</v>
      </c>
      <c r="AA12" s="95" t="s">
        <v>18</v>
      </c>
      <c r="AB12" s="27">
        <v>0.5</v>
      </c>
      <c r="AC12" s="78">
        <v>0</v>
      </c>
      <c r="AD12" s="27">
        <v>13</v>
      </c>
      <c r="AE12" s="95">
        <v>8</v>
      </c>
      <c r="AF12" s="27">
        <v>1</v>
      </c>
      <c r="AG12" s="78">
        <f>(101-AE12)*AF12</f>
        <v>93</v>
      </c>
      <c r="AH12" s="27">
        <v>10</v>
      </c>
      <c r="AI12" s="95">
        <v>10</v>
      </c>
      <c r="AJ12" s="27">
        <v>1</v>
      </c>
      <c r="AK12" s="78">
        <f>(101-AI12)*AJ12</f>
        <v>91</v>
      </c>
      <c r="AL12" s="27">
        <v>12</v>
      </c>
      <c r="AM12" s="95" t="s">
        <v>18</v>
      </c>
      <c r="AN12" s="27">
        <v>1</v>
      </c>
      <c r="AO12" s="78">
        <v>0</v>
      </c>
      <c r="AP12" s="70">
        <f>LARGE(CHOOSE({1,2,3,4,5,6,7,8},M12,Q12,U12,Y12,AC12,AG12,AK12,AO12),1)+LARGE(CHOOSE({1,2,3,4,5,6,7,8},M12,Q12,U12,Y12,AC12,AG12,AK12,AO12),2)+I12</f>
        <v>270</v>
      </c>
    </row>
    <row r="13" spans="1:42" ht="21" customHeight="1" x14ac:dyDescent="0.25">
      <c r="A13" s="88">
        <v>10</v>
      </c>
      <c r="B13" s="91" t="s">
        <v>299</v>
      </c>
      <c r="C13" s="91" t="s">
        <v>6</v>
      </c>
      <c r="D13" s="91" t="s">
        <v>300</v>
      </c>
      <c r="E13" s="88" t="s">
        <v>49</v>
      </c>
      <c r="F13" s="88">
        <v>31</v>
      </c>
      <c r="G13" s="119">
        <v>20</v>
      </c>
      <c r="H13" s="119">
        <v>1</v>
      </c>
      <c r="I13" s="78">
        <f t="shared" si="0"/>
        <v>81</v>
      </c>
      <c r="J13" s="13">
        <v>34</v>
      </c>
      <c r="K13" s="95" t="s">
        <v>18</v>
      </c>
      <c r="L13" s="13">
        <v>0.5</v>
      </c>
      <c r="M13" s="78">
        <v>0</v>
      </c>
      <c r="N13" s="27">
        <v>30</v>
      </c>
      <c r="O13" s="32" t="s">
        <v>18</v>
      </c>
      <c r="P13" s="27">
        <v>0.25</v>
      </c>
      <c r="Q13" s="78">
        <v>0</v>
      </c>
      <c r="R13" s="27">
        <v>24</v>
      </c>
      <c r="S13" s="53" t="s">
        <v>18</v>
      </c>
      <c r="T13" s="27">
        <v>0.5</v>
      </c>
      <c r="U13" s="78">
        <v>0</v>
      </c>
      <c r="V13" s="27">
        <v>11</v>
      </c>
      <c r="W13" s="53" t="s">
        <v>18</v>
      </c>
      <c r="X13" s="27">
        <v>0.5</v>
      </c>
      <c r="Y13" s="78">
        <v>0</v>
      </c>
      <c r="Z13" s="27">
        <v>30</v>
      </c>
      <c r="AA13" s="95" t="s">
        <v>18</v>
      </c>
      <c r="AB13" s="27">
        <v>0.5</v>
      </c>
      <c r="AC13" s="78">
        <v>0</v>
      </c>
      <c r="AD13" s="27">
        <v>13</v>
      </c>
      <c r="AE13" s="95">
        <v>10</v>
      </c>
      <c r="AF13" s="27">
        <v>1</v>
      </c>
      <c r="AG13" s="78">
        <f>(101-AE13)*AF13</f>
        <v>91</v>
      </c>
      <c r="AH13" s="27">
        <v>10</v>
      </c>
      <c r="AI13" s="95" t="s">
        <v>18</v>
      </c>
      <c r="AJ13" s="27">
        <v>1</v>
      </c>
      <c r="AK13" s="78">
        <v>0</v>
      </c>
      <c r="AL13" s="27">
        <v>12</v>
      </c>
      <c r="AM13" s="95">
        <v>5</v>
      </c>
      <c r="AN13" s="27">
        <v>1</v>
      </c>
      <c r="AO13" s="78">
        <f>(101-AM13)*AN13</f>
        <v>96</v>
      </c>
      <c r="AP13" s="70">
        <f>LARGE(CHOOSE({1,2,3,4,5,6,7,8},M13,Q13,U13,Y13,AC13,AG13,AK13,AO13),1)+LARGE(CHOOSE({1,2,3,4,5,6,7,8},M13,Q13,U13,Y13,AC13,AG13,AK13,AO13),2)+I13</f>
        <v>268</v>
      </c>
    </row>
    <row r="14" spans="1:42" s="48" customFormat="1" ht="21" customHeight="1" x14ac:dyDescent="0.25">
      <c r="A14" s="88">
        <v>11</v>
      </c>
      <c r="B14" s="15" t="s">
        <v>179</v>
      </c>
      <c r="C14" s="15" t="s">
        <v>6</v>
      </c>
      <c r="D14" s="15" t="s">
        <v>24</v>
      </c>
      <c r="E14" s="88" t="s">
        <v>16</v>
      </c>
      <c r="F14" s="88">
        <v>31</v>
      </c>
      <c r="G14" s="121">
        <v>5</v>
      </c>
      <c r="H14" s="119">
        <v>1</v>
      </c>
      <c r="I14" s="78">
        <f t="shared" si="0"/>
        <v>96</v>
      </c>
      <c r="J14" s="13">
        <v>19</v>
      </c>
      <c r="K14" s="95" t="s">
        <v>18</v>
      </c>
      <c r="L14" s="13">
        <v>0.5</v>
      </c>
      <c r="M14" s="78">
        <v>0</v>
      </c>
      <c r="N14" s="27">
        <v>16</v>
      </c>
      <c r="O14" s="32" t="s">
        <v>18</v>
      </c>
      <c r="P14" s="27">
        <v>0.25</v>
      </c>
      <c r="Q14" s="78">
        <v>0</v>
      </c>
      <c r="R14" s="27">
        <v>9</v>
      </c>
      <c r="S14" s="53" t="s">
        <v>18</v>
      </c>
      <c r="T14" s="27">
        <v>0.5</v>
      </c>
      <c r="U14" s="78">
        <v>0</v>
      </c>
      <c r="V14" s="27">
        <v>11</v>
      </c>
      <c r="W14" s="53" t="s">
        <v>18</v>
      </c>
      <c r="X14" s="27">
        <v>0.5</v>
      </c>
      <c r="Y14" s="78">
        <v>0</v>
      </c>
      <c r="Z14" s="27">
        <v>15</v>
      </c>
      <c r="AA14" s="27">
        <v>9</v>
      </c>
      <c r="AB14" s="27">
        <v>0.5</v>
      </c>
      <c r="AC14" s="78">
        <f>(101-AA14)*AB14</f>
        <v>46</v>
      </c>
      <c r="AD14" s="27">
        <v>13</v>
      </c>
      <c r="AE14" s="27" t="s">
        <v>18</v>
      </c>
      <c r="AF14" s="27">
        <v>1</v>
      </c>
      <c r="AG14" s="78">
        <v>0</v>
      </c>
      <c r="AH14" s="27">
        <v>10</v>
      </c>
      <c r="AI14" s="95" t="s">
        <v>18</v>
      </c>
      <c r="AJ14" s="27">
        <v>1</v>
      </c>
      <c r="AK14" s="78">
        <v>0</v>
      </c>
      <c r="AL14" s="27">
        <v>12</v>
      </c>
      <c r="AM14" s="95">
        <v>1</v>
      </c>
      <c r="AN14" s="27">
        <v>1</v>
      </c>
      <c r="AO14" s="78">
        <f>(101-AM14)*AN14</f>
        <v>100</v>
      </c>
      <c r="AP14" s="70">
        <f>LARGE(CHOOSE({1,2,3,4,5,6,7,8},M14,Q14,U14,Y14,AC14,AG14,AK14,AO14),1)+LARGE(CHOOSE({1,2,3,4,5,6,7,8},M14,Q14,U14,Y14,AC14,AG14,AK14,AO14),2)+I14</f>
        <v>242</v>
      </c>
    </row>
    <row r="15" spans="1:42" ht="21" customHeight="1" x14ac:dyDescent="0.25">
      <c r="A15" s="88">
        <v>12</v>
      </c>
      <c r="B15" s="92" t="s">
        <v>180</v>
      </c>
      <c r="C15" s="92" t="s">
        <v>6</v>
      </c>
      <c r="D15" s="92" t="s">
        <v>24</v>
      </c>
      <c r="E15" s="93" t="s">
        <v>196</v>
      </c>
      <c r="F15" s="88">
        <v>31</v>
      </c>
      <c r="G15" s="122">
        <v>4</v>
      </c>
      <c r="H15" s="119">
        <v>1</v>
      </c>
      <c r="I15" s="78">
        <f t="shared" si="0"/>
        <v>97</v>
      </c>
      <c r="J15" s="13">
        <v>19</v>
      </c>
      <c r="K15" s="93">
        <v>7</v>
      </c>
      <c r="L15" s="13">
        <v>0.5</v>
      </c>
      <c r="M15" s="78">
        <f>(101-K15)*L15</f>
        <v>47</v>
      </c>
      <c r="N15" s="65">
        <v>16</v>
      </c>
      <c r="O15" s="43" t="s">
        <v>18</v>
      </c>
      <c r="P15" s="27">
        <v>0.25</v>
      </c>
      <c r="Q15" s="78">
        <v>0</v>
      </c>
      <c r="R15" s="65">
        <v>9</v>
      </c>
      <c r="S15" s="55" t="s">
        <v>18</v>
      </c>
      <c r="T15" s="27">
        <v>0.5</v>
      </c>
      <c r="U15" s="78">
        <v>0</v>
      </c>
      <c r="V15" s="65">
        <v>11</v>
      </c>
      <c r="W15" s="55" t="s">
        <v>18</v>
      </c>
      <c r="X15" s="27">
        <v>0.5</v>
      </c>
      <c r="Y15" s="78">
        <v>0</v>
      </c>
      <c r="Z15" s="65">
        <v>15</v>
      </c>
      <c r="AA15" s="65">
        <v>11</v>
      </c>
      <c r="AB15" s="27">
        <v>0.5</v>
      </c>
      <c r="AC15" s="78">
        <f>(101-AA15)*AB15</f>
        <v>45</v>
      </c>
      <c r="AD15" s="27">
        <v>13</v>
      </c>
      <c r="AE15" s="27" t="s">
        <v>18</v>
      </c>
      <c r="AF15" s="27">
        <v>1</v>
      </c>
      <c r="AG15" s="78">
        <v>0</v>
      </c>
      <c r="AH15" s="27">
        <v>10</v>
      </c>
      <c r="AI15" s="95" t="s">
        <v>18</v>
      </c>
      <c r="AJ15" s="27">
        <v>1</v>
      </c>
      <c r="AK15" s="78">
        <v>0</v>
      </c>
      <c r="AL15" s="27">
        <v>12</v>
      </c>
      <c r="AM15" s="125">
        <v>8</v>
      </c>
      <c r="AN15" s="27">
        <v>1</v>
      </c>
      <c r="AO15" s="78">
        <f>(101-AM15)*AN15</f>
        <v>93</v>
      </c>
      <c r="AP15" s="70">
        <f>LARGE(CHOOSE({1,2,3,4,5,6,7,8},M15,Q15,U15,Y15,AC15,AG15,AK15,AO15),1)+LARGE(CHOOSE({1,2,3,4,5,6,7,8},M15,Q15,U15,Y15,AC15,AG15,AK15,AO15),2)+I15</f>
        <v>237</v>
      </c>
    </row>
    <row r="16" spans="1:42" ht="21" customHeight="1" x14ac:dyDescent="0.25">
      <c r="A16" s="88">
        <v>13</v>
      </c>
      <c r="B16" s="91" t="s">
        <v>159</v>
      </c>
      <c r="C16" s="91" t="s">
        <v>6</v>
      </c>
      <c r="D16" s="91" t="s">
        <v>21</v>
      </c>
      <c r="E16" s="88" t="s">
        <v>162</v>
      </c>
      <c r="F16" s="88">
        <v>31</v>
      </c>
      <c r="G16" s="119" t="s">
        <v>18</v>
      </c>
      <c r="H16" s="119">
        <v>1</v>
      </c>
      <c r="I16" s="78">
        <v>0</v>
      </c>
      <c r="J16" s="13">
        <v>19</v>
      </c>
      <c r="K16" s="88">
        <v>13</v>
      </c>
      <c r="L16" s="13">
        <v>0.5</v>
      </c>
      <c r="M16" s="78">
        <f>(101-K16)*L16</f>
        <v>44</v>
      </c>
      <c r="N16" s="27">
        <v>16</v>
      </c>
      <c r="O16" s="32" t="s">
        <v>18</v>
      </c>
      <c r="P16" s="27">
        <v>0.25</v>
      </c>
      <c r="Q16" s="78">
        <v>0</v>
      </c>
      <c r="R16" s="27">
        <v>9</v>
      </c>
      <c r="S16" s="27">
        <v>5</v>
      </c>
      <c r="T16" s="27">
        <v>0.5</v>
      </c>
      <c r="U16" s="78">
        <f>(101-S16)*T16</f>
        <v>48</v>
      </c>
      <c r="V16" s="27">
        <v>11</v>
      </c>
      <c r="W16" s="27">
        <v>7</v>
      </c>
      <c r="X16" s="27">
        <v>0.5</v>
      </c>
      <c r="Y16" s="78">
        <f>(101-W16)*X16</f>
        <v>47</v>
      </c>
      <c r="Z16" s="27">
        <v>15</v>
      </c>
      <c r="AA16" s="27">
        <v>12</v>
      </c>
      <c r="AB16" s="27">
        <v>0.5</v>
      </c>
      <c r="AC16" s="78">
        <f>(101-AA16)*AB16</f>
        <v>44.5</v>
      </c>
      <c r="AD16" s="27">
        <v>13</v>
      </c>
      <c r="AE16" s="27">
        <v>3</v>
      </c>
      <c r="AF16" s="27">
        <v>1</v>
      </c>
      <c r="AG16" s="78">
        <f>(101-AE16)*AF16</f>
        <v>98</v>
      </c>
      <c r="AH16" s="27">
        <v>10</v>
      </c>
      <c r="AI16" s="95">
        <v>4</v>
      </c>
      <c r="AJ16" s="27">
        <v>1</v>
      </c>
      <c r="AK16" s="78">
        <f>(101-AI16)*AJ16</f>
        <v>97</v>
      </c>
      <c r="AL16" s="27">
        <v>12</v>
      </c>
      <c r="AM16" s="95" t="s">
        <v>18</v>
      </c>
      <c r="AN16" s="27">
        <v>1</v>
      </c>
      <c r="AO16" s="78">
        <v>0</v>
      </c>
      <c r="AP16" s="70">
        <f>LARGE(CHOOSE({1,2,3,4,5,6,7,8},M16,Q16,U16,Y16,AC16,AG16,AK16,AO16),1)+LARGE(CHOOSE({1,2,3,4,5,6,7,8},M16,Q16,U16,Y16,AC16,AG16,AK16,AO16),2)+I16</f>
        <v>195</v>
      </c>
    </row>
    <row r="17" spans="1:42" ht="30.75" customHeight="1" x14ac:dyDescent="0.25">
      <c r="A17" s="88">
        <v>14</v>
      </c>
      <c r="B17" s="97" t="s">
        <v>278</v>
      </c>
      <c r="C17" s="97" t="s">
        <v>6</v>
      </c>
      <c r="D17" s="15" t="s">
        <v>21</v>
      </c>
      <c r="E17" s="98" t="s">
        <v>279</v>
      </c>
      <c r="F17" s="88">
        <v>31</v>
      </c>
      <c r="G17" s="119">
        <v>8</v>
      </c>
      <c r="H17" s="119">
        <v>1</v>
      </c>
      <c r="I17" s="78">
        <f t="shared" ref="I17:I24" si="3">(101-G17)*H17</f>
        <v>93</v>
      </c>
      <c r="J17" s="13">
        <v>22</v>
      </c>
      <c r="K17" s="95" t="s">
        <v>18</v>
      </c>
      <c r="L17" s="13">
        <v>0.5</v>
      </c>
      <c r="M17" s="78">
        <v>0</v>
      </c>
      <c r="N17" s="27">
        <v>18</v>
      </c>
      <c r="O17" s="32" t="s">
        <v>18</v>
      </c>
      <c r="P17" s="27">
        <v>0.25</v>
      </c>
      <c r="Q17" s="78">
        <v>0</v>
      </c>
      <c r="R17" s="27">
        <v>12</v>
      </c>
      <c r="S17" s="53" t="s">
        <v>18</v>
      </c>
      <c r="T17" s="27">
        <v>0.5</v>
      </c>
      <c r="U17" s="78">
        <v>0</v>
      </c>
      <c r="V17" s="27">
        <v>11</v>
      </c>
      <c r="W17" s="53" t="s">
        <v>18</v>
      </c>
      <c r="X17" s="27">
        <v>0.5</v>
      </c>
      <c r="Y17" s="78">
        <v>0</v>
      </c>
      <c r="Z17" s="27">
        <v>18</v>
      </c>
      <c r="AA17" s="95" t="s">
        <v>18</v>
      </c>
      <c r="AB17" s="27">
        <v>0.5</v>
      </c>
      <c r="AC17" s="78">
        <v>0</v>
      </c>
      <c r="AD17" s="27">
        <v>13</v>
      </c>
      <c r="AE17" s="95">
        <v>6</v>
      </c>
      <c r="AF17" s="27">
        <v>1</v>
      </c>
      <c r="AG17" s="78">
        <f>(101-AE17)*AF17</f>
        <v>95</v>
      </c>
      <c r="AH17" s="27">
        <v>10</v>
      </c>
      <c r="AI17" s="95" t="s">
        <v>18</v>
      </c>
      <c r="AJ17" s="27">
        <v>1</v>
      </c>
      <c r="AK17" s="78">
        <v>0</v>
      </c>
      <c r="AL17" s="27">
        <v>12</v>
      </c>
      <c r="AM17" s="95" t="s">
        <v>18</v>
      </c>
      <c r="AN17" s="27">
        <v>1</v>
      </c>
      <c r="AO17" s="78">
        <v>0</v>
      </c>
      <c r="AP17" s="70">
        <f>LARGE(CHOOSE({1,2,3,4,5,6,7,8},M17,Q17,U17,Y17,AC17,AG17,AK17,AO17),1)+LARGE(CHOOSE({1,2,3,4,5,6,7,8},M17,Q17,U17,Y17,AC17,AG17,AK17,AO17),2)+I17</f>
        <v>188</v>
      </c>
    </row>
    <row r="18" spans="1:42" ht="21" customHeight="1" x14ac:dyDescent="0.25">
      <c r="A18" s="88">
        <v>15</v>
      </c>
      <c r="B18" s="15" t="s">
        <v>282</v>
      </c>
      <c r="C18" s="15" t="s">
        <v>6</v>
      </c>
      <c r="D18" s="15" t="s">
        <v>24</v>
      </c>
      <c r="E18" s="88" t="s">
        <v>283</v>
      </c>
      <c r="F18" s="88">
        <v>31</v>
      </c>
      <c r="G18" s="119">
        <v>11</v>
      </c>
      <c r="H18" s="119">
        <v>1</v>
      </c>
      <c r="I18" s="78">
        <f t="shared" si="3"/>
        <v>90</v>
      </c>
      <c r="J18" s="13">
        <v>25</v>
      </c>
      <c r="K18" s="95" t="s">
        <v>18</v>
      </c>
      <c r="L18" s="13">
        <v>0.5</v>
      </c>
      <c r="M18" s="78">
        <v>0</v>
      </c>
      <c r="N18" s="27">
        <v>21</v>
      </c>
      <c r="O18" s="32" t="s">
        <v>18</v>
      </c>
      <c r="P18" s="27">
        <v>0.25</v>
      </c>
      <c r="Q18" s="78">
        <v>0</v>
      </c>
      <c r="R18" s="27">
        <v>15</v>
      </c>
      <c r="S18" s="53" t="s">
        <v>18</v>
      </c>
      <c r="T18" s="27">
        <v>0.5</v>
      </c>
      <c r="U18" s="78">
        <v>0</v>
      </c>
      <c r="V18" s="27">
        <v>11</v>
      </c>
      <c r="W18" s="53" t="s">
        <v>18</v>
      </c>
      <c r="X18" s="27">
        <v>0.5</v>
      </c>
      <c r="Y18" s="78">
        <v>0</v>
      </c>
      <c r="Z18" s="27">
        <v>21</v>
      </c>
      <c r="AA18" s="95" t="s">
        <v>18</v>
      </c>
      <c r="AB18" s="27">
        <v>0.5</v>
      </c>
      <c r="AC18" s="78">
        <v>0</v>
      </c>
      <c r="AD18" s="27">
        <v>13</v>
      </c>
      <c r="AE18" s="27" t="s">
        <v>18</v>
      </c>
      <c r="AF18" s="27">
        <v>1</v>
      </c>
      <c r="AG18" s="78">
        <v>0</v>
      </c>
      <c r="AH18" s="27">
        <v>10</v>
      </c>
      <c r="AI18" s="95" t="s">
        <v>18</v>
      </c>
      <c r="AJ18" s="27">
        <v>1</v>
      </c>
      <c r="AK18" s="78">
        <v>0</v>
      </c>
      <c r="AL18" s="27">
        <v>12</v>
      </c>
      <c r="AM18" s="95">
        <v>4</v>
      </c>
      <c r="AN18" s="27">
        <v>1</v>
      </c>
      <c r="AO18" s="78">
        <f>(101-AM18)*AN18</f>
        <v>97</v>
      </c>
      <c r="AP18" s="70">
        <f>LARGE(CHOOSE({1,2,3,4,5,6,7,8},M18,Q18,U18,Y18,AC18,AG18,AK18,AO18),1)+LARGE(CHOOSE({1,2,3,4,5,6,7,8},M18,Q18,U18,Y18,AC18,AG18,AK18,AO18),2)+I18</f>
        <v>187</v>
      </c>
    </row>
    <row r="19" spans="1:42" ht="21" customHeight="1" x14ac:dyDescent="0.25">
      <c r="A19" s="88">
        <v>16</v>
      </c>
      <c r="B19" s="15" t="s">
        <v>291</v>
      </c>
      <c r="C19" s="15" t="s">
        <v>6</v>
      </c>
      <c r="D19" s="15" t="s">
        <v>29</v>
      </c>
      <c r="E19" s="88" t="s">
        <v>292</v>
      </c>
      <c r="F19" s="88">
        <v>31</v>
      </c>
      <c r="G19" s="119">
        <v>16</v>
      </c>
      <c r="H19" s="119">
        <v>1</v>
      </c>
      <c r="I19" s="78">
        <f t="shared" si="3"/>
        <v>85</v>
      </c>
      <c r="J19" s="13">
        <v>30</v>
      </c>
      <c r="K19" s="95" t="s">
        <v>18</v>
      </c>
      <c r="L19" s="13">
        <v>0.5</v>
      </c>
      <c r="M19" s="78">
        <v>0</v>
      </c>
      <c r="N19" s="27">
        <v>26</v>
      </c>
      <c r="O19" s="32" t="s">
        <v>18</v>
      </c>
      <c r="P19" s="27">
        <v>0.25</v>
      </c>
      <c r="Q19" s="78">
        <v>0</v>
      </c>
      <c r="R19" s="27">
        <v>20</v>
      </c>
      <c r="S19" s="53" t="s">
        <v>18</v>
      </c>
      <c r="T19" s="27">
        <v>0.5</v>
      </c>
      <c r="U19" s="78">
        <v>0</v>
      </c>
      <c r="V19" s="27">
        <v>11</v>
      </c>
      <c r="W19" s="53" t="s">
        <v>18</v>
      </c>
      <c r="X19" s="27">
        <v>0.5</v>
      </c>
      <c r="Y19" s="78">
        <v>0</v>
      </c>
      <c r="Z19" s="27">
        <v>26</v>
      </c>
      <c r="AA19" s="95" t="s">
        <v>18</v>
      </c>
      <c r="AB19" s="27">
        <v>0.5</v>
      </c>
      <c r="AC19" s="78">
        <v>0</v>
      </c>
      <c r="AD19" s="27">
        <v>13</v>
      </c>
      <c r="AE19" s="95">
        <v>7</v>
      </c>
      <c r="AF19" s="27">
        <v>1</v>
      </c>
      <c r="AG19" s="78">
        <f>(101-AE19)*AF19</f>
        <v>94</v>
      </c>
      <c r="AH19" s="27">
        <v>10</v>
      </c>
      <c r="AI19" s="95" t="s">
        <v>18</v>
      </c>
      <c r="AJ19" s="27">
        <v>1</v>
      </c>
      <c r="AK19" s="78">
        <v>0</v>
      </c>
      <c r="AL19" s="27">
        <v>12</v>
      </c>
      <c r="AM19" s="95" t="s">
        <v>18</v>
      </c>
      <c r="AN19" s="27">
        <v>1</v>
      </c>
      <c r="AO19" s="78">
        <v>0</v>
      </c>
      <c r="AP19" s="70">
        <f>LARGE(CHOOSE({1,2,3,4,5,6,7,8},M19,Q19,U19,Y19,AC19,AG19,AK19,AO19),1)+LARGE(CHOOSE({1,2,3,4,5,6,7,8},M19,Q19,U19,Y19,AC19,AG19,AK19,AO19),2)+I19</f>
        <v>179</v>
      </c>
    </row>
    <row r="20" spans="1:42" s="48" customFormat="1" ht="21" customHeight="1" x14ac:dyDescent="0.25">
      <c r="A20" s="88">
        <v>17</v>
      </c>
      <c r="B20" s="91" t="s">
        <v>297</v>
      </c>
      <c r="C20" s="91" t="s">
        <v>6</v>
      </c>
      <c r="D20" s="91" t="s">
        <v>26</v>
      </c>
      <c r="E20" s="88" t="s">
        <v>298</v>
      </c>
      <c r="F20" s="88">
        <v>31</v>
      </c>
      <c r="G20" s="119">
        <v>19</v>
      </c>
      <c r="H20" s="119">
        <v>1</v>
      </c>
      <c r="I20" s="78">
        <f t="shared" si="3"/>
        <v>82</v>
      </c>
      <c r="J20" s="88">
        <v>33</v>
      </c>
      <c r="K20" s="95" t="s">
        <v>18</v>
      </c>
      <c r="L20" s="88">
        <v>0.5</v>
      </c>
      <c r="M20" s="78">
        <v>0</v>
      </c>
      <c r="N20" s="27">
        <v>29</v>
      </c>
      <c r="O20" s="32" t="s">
        <v>18</v>
      </c>
      <c r="P20" s="27">
        <v>0.25</v>
      </c>
      <c r="Q20" s="78">
        <v>0</v>
      </c>
      <c r="R20" s="27">
        <v>23</v>
      </c>
      <c r="S20" s="53" t="s">
        <v>18</v>
      </c>
      <c r="T20" s="27">
        <v>0.5</v>
      </c>
      <c r="U20" s="78">
        <v>0</v>
      </c>
      <c r="V20" s="27">
        <v>11</v>
      </c>
      <c r="W20" s="53" t="s">
        <v>18</v>
      </c>
      <c r="X20" s="27">
        <v>0.5</v>
      </c>
      <c r="Y20" s="78">
        <v>0</v>
      </c>
      <c r="Z20" s="27">
        <v>29</v>
      </c>
      <c r="AA20" s="95" t="s">
        <v>18</v>
      </c>
      <c r="AB20" s="27">
        <v>0.5</v>
      </c>
      <c r="AC20" s="78">
        <v>0</v>
      </c>
      <c r="AD20" s="27">
        <v>13</v>
      </c>
      <c r="AE20" s="27" t="s">
        <v>18</v>
      </c>
      <c r="AF20" s="27">
        <v>1</v>
      </c>
      <c r="AG20" s="78">
        <v>0</v>
      </c>
      <c r="AH20" s="27">
        <v>10</v>
      </c>
      <c r="AI20" s="95" t="s">
        <v>18</v>
      </c>
      <c r="AJ20" s="27">
        <v>1</v>
      </c>
      <c r="AK20" s="78">
        <v>0</v>
      </c>
      <c r="AL20" s="27">
        <v>12</v>
      </c>
      <c r="AM20" s="95">
        <v>6</v>
      </c>
      <c r="AN20" s="27">
        <v>1</v>
      </c>
      <c r="AO20" s="78">
        <f>(101-AM20)*AN20</f>
        <v>95</v>
      </c>
      <c r="AP20" s="70">
        <f>LARGE(CHOOSE({1,2,3,4,5,6,7,8},M20,Q20,U20,Y20,AC20,AG20,AK20,AO20),1)+LARGE(CHOOSE({1,2,3,4,5,6,7,8},M20,Q20,U20,Y20,AC20,AG20,AK20,AO20),2)+I20</f>
        <v>177</v>
      </c>
    </row>
    <row r="21" spans="1:42" ht="21" customHeight="1" x14ac:dyDescent="0.25">
      <c r="A21" s="88">
        <v>18</v>
      </c>
      <c r="B21" s="94" t="s">
        <v>293</v>
      </c>
      <c r="C21" s="94" t="s">
        <v>6</v>
      </c>
      <c r="D21" s="91" t="s">
        <v>29</v>
      </c>
      <c r="E21" s="95" t="s">
        <v>294</v>
      </c>
      <c r="F21" s="88">
        <v>31</v>
      </c>
      <c r="G21" s="119">
        <v>17</v>
      </c>
      <c r="H21" s="119">
        <v>1</v>
      </c>
      <c r="I21" s="78">
        <f t="shared" si="3"/>
        <v>84</v>
      </c>
      <c r="J21" s="88">
        <v>31</v>
      </c>
      <c r="K21" s="95" t="s">
        <v>18</v>
      </c>
      <c r="L21" s="88">
        <v>0.5</v>
      </c>
      <c r="M21" s="78">
        <v>0</v>
      </c>
      <c r="N21" s="27">
        <v>27</v>
      </c>
      <c r="O21" s="32" t="s">
        <v>18</v>
      </c>
      <c r="P21" s="27">
        <v>0.25</v>
      </c>
      <c r="Q21" s="78">
        <v>0</v>
      </c>
      <c r="R21" s="27">
        <v>21</v>
      </c>
      <c r="S21" s="53" t="s">
        <v>18</v>
      </c>
      <c r="T21" s="27">
        <v>0.5</v>
      </c>
      <c r="U21" s="78">
        <v>0</v>
      </c>
      <c r="V21" s="27">
        <v>11</v>
      </c>
      <c r="W21" s="53" t="s">
        <v>18</v>
      </c>
      <c r="X21" s="27">
        <v>0.5</v>
      </c>
      <c r="Y21" s="78">
        <v>0</v>
      </c>
      <c r="Z21" s="27">
        <v>27</v>
      </c>
      <c r="AA21" s="95" t="s">
        <v>18</v>
      </c>
      <c r="AB21" s="27">
        <v>0.5</v>
      </c>
      <c r="AC21" s="78">
        <v>0</v>
      </c>
      <c r="AD21" s="27">
        <v>13</v>
      </c>
      <c r="AE21" s="27" t="s">
        <v>18</v>
      </c>
      <c r="AF21" s="27">
        <v>1</v>
      </c>
      <c r="AG21" s="78">
        <v>0</v>
      </c>
      <c r="AH21" s="27">
        <v>10</v>
      </c>
      <c r="AI21" s="95" t="s">
        <v>18</v>
      </c>
      <c r="AJ21" s="27">
        <v>1</v>
      </c>
      <c r="AK21" s="78">
        <v>0</v>
      </c>
      <c r="AL21" s="27">
        <v>12</v>
      </c>
      <c r="AM21" s="95">
        <v>9</v>
      </c>
      <c r="AN21" s="27">
        <v>1</v>
      </c>
      <c r="AO21" s="78">
        <f>(101-AM21)*AN21</f>
        <v>92</v>
      </c>
      <c r="AP21" s="70">
        <f>LARGE(CHOOSE({1,2,3,4,5,6,7,8},M21,Q21,U21,Y21,AC21,AG21,AK21,AO21),1)+LARGE(CHOOSE({1,2,3,4,5,6,7,8},M21,Q21,U21,Y21,AC21,AG21,AK21,AO21),2)+I21</f>
        <v>176</v>
      </c>
    </row>
    <row r="22" spans="1:42" ht="21" customHeight="1" x14ac:dyDescent="0.25">
      <c r="A22" s="88">
        <v>19</v>
      </c>
      <c r="B22" s="91" t="s">
        <v>301</v>
      </c>
      <c r="C22" s="91" t="s">
        <v>6</v>
      </c>
      <c r="D22" s="91" t="s">
        <v>161</v>
      </c>
      <c r="E22" s="88" t="s">
        <v>302</v>
      </c>
      <c r="F22" s="88">
        <v>31</v>
      </c>
      <c r="G22" s="119">
        <v>21</v>
      </c>
      <c r="H22" s="119">
        <v>1</v>
      </c>
      <c r="I22" s="78">
        <f t="shared" si="3"/>
        <v>80</v>
      </c>
      <c r="J22" s="88">
        <v>35</v>
      </c>
      <c r="K22" s="95" t="s">
        <v>18</v>
      </c>
      <c r="L22" s="88">
        <v>0.5</v>
      </c>
      <c r="M22" s="78">
        <v>0</v>
      </c>
      <c r="N22" s="27">
        <v>31</v>
      </c>
      <c r="O22" s="32" t="s">
        <v>18</v>
      </c>
      <c r="P22" s="27">
        <v>0.25</v>
      </c>
      <c r="Q22" s="78">
        <v>0</v>
      </c>
      <c r="R22" s="27">
        <v>25</v>
      </c>
      <c r="S22" s="53" t="s">
        <v>18</v>
      </c>
      <c r="T22" s="27">
        <v>0.5</v>
      </c>
      <c r="U22" s="78">
        <v>0</v>
      </c>
      <c r="V22" s="27">
        <v>11</v>
      </c>
      <c r="W22" s="53" t="s">
        <v>18</v>
      </c>
      <c r="X22" s="27">
        <v>0.5</v>
      </c>
      <c r="Y22" s="78">
        <v>0</v>
      </c>
      <c r="Z22" s="27">
        <v>31</v>
      </c>
      <c r="AA22" s="95" t="s">
        <v>18</v>
      </c>
      <c r="AB22" s="27">
        <v>0.5</v>
      </c>
      <c r="AC22" s="78">
        <v>0</v>
      </c>
      <c r="AD22" s="27">
        <v>13</v>
      </c>
      <c r="AE22" s="27" t="s">
        <v>18</v>
      </c>
      <c r="AF22" s="27">
        <v>1</v>
      </c>
      <c r="AG22" s="78">
        <v>0</v>
      </c>
      <c r="AH22" s="27">
        <v>10</v>
      </c>
      <c r="AI22" s="95" t="s">
        <v>18</v>
      </c>
      <c r="AJ22" s="27">
        <v>1</v>
      </c>
      <c r="AK22" s="78">
        <v>0</v>
      </c>
      <c r="AL22" s="27">
        <v>12</v>
      </c>
      <c r="AM22" s="95">
        <v>10</v>
      </c>
      <c r="AN22" s="27">
        <v>1</v>
      </c>
      <c r="AO22" s="78">
        <f>(101-AM22)*AN22</f>
        <v>91</v>
      </c>
      <c r="AP22" s="70">
        <f>LARGE(CHOOSE({1,2,3,4,5,6,7,8},M22,Q22,U22,Y22,AC22,AG22,AK22,AO22),1)+LARGE(CHOOSE({1,2,3,4,5,6,7,8},M22,Q22,U22,Y22,AC22,AG22,AK22,AO22),2)+I22</f>
        <v>171</v>
      </c>
    </row>
    <row r="23" spans="1:42" ht="21" customHeight="1" x14ac:dyDescent="0.25">
      <c r="A23" s="88">
        <v>20</v>
      </c>
      <c r="B23" s="91" t="s">
        <v>303</v>
      </c>
      <c r="C23" s="91" t="s">
        <v>6</v>
      </c>
      <c r="D23" s="91" t="s">
        <v>28</v>
      </c>
      <c r="E23" s="88" t="s">
        <v>193</v>
      </c>
      <c r="F23" s="88">
        <v>31</v>
      </c>
      <c r="G23" s="119">
        <v>22</v>
      </c>
      <c r="H23" s="119">
        <v>1</v>
      </c>
      <c r="I23" s="78">
        <f t="shared" si="3"/>
        <v>79</v>
      </c>
      <c r="J23" s="88">
        <v>36</v>
      </c>
      <c r="K23" s="95" t="s">
        <v>18</v>
      </c>
      <c r="L23" s="88">
        <v>0.5</v>
      </c>
      <c r="M23" s="78">
        <v>0</v>
      </c>
      <c r="N23" s="27">
        <v>32</v>
      </c>
      <c r="O23" s="32" t="s">
        <v>18</v>
      </c>
      <c r="P23" s="27">
        <v>0.25</v>
      </c>
      <c r="Q23" s="78">
        <v>0</v>
      </c>
      <c r="R23" s="27">
        <v>26</v>
      </c>
      <c r="S23" s="53" t="s">
        <v>18</v>
      </c>
      <c r="T23" s="27">
        <v>0.5</v>
      </c>
      <c r="U23" s="78">
        <v>0</v>
      </c>
      <c r="V23" s="27">
        <v>11</v>
      </c>
      <c r="W23" s="53" t="s">
        <v>18</v>
      </c>
      <c r="X23" s="27">
        <v>0.5</v>
      </c>
      <c r="Y23" s="78">
        <v>0</v>
      </c>
      <c r="Z23" s="27">
        <v>32</v>
      </c>
      <c r="AA23" s="95" t="s">
        <v>18</v>
      </c>
      <c r="AB23" s="27">
        <v>0.5</v>
      </c>
      <c r="AC23" s="78">
        <v>0</v>
      </c>
      <c r="AD23" s="27">
        <v>13</v>
      </c>
      <c r="AE23" s="27" t="s">
        <v>18</v>
      </c>
      <c r="AF23" s="27">
        <v>1</v>
      </c>
      <c r="AG23" s="78">
        <v>0</v>
      </c>
      <c r="AH23" s="27">
        <v>10</v>
      </c>
      <c r="AI23" s="95">
        <v>9</v>
      </c>
      <c r="AJ23" s="27">
        <v>1</v>
      </c>
      <c r="AK23" s="78">
        <f>(101-AI23)*AJ23</f>
        <v>92</v>
      </c>
      <c r="AL23" s="27">
        <v>12</v>
      </c>
      <c r="AM23" s="95" t="s">
        <v>18</v>
      </c>
      <c r="AN23" s="27">
        <v>1</v>
      </c>
      <c r="AO23" s="78">
        <v>0</v>
      </c>
      <c r="AP23" s="70">
        <f>LARGE(CHOOSE({1,2,3,4,5,6,7,8},M23,Q23,U23,Y23,AC23,AG23,AK23,AO23),1)+LARGE(CHOOSE({1,2,3,4,5,6,7,8},M23,Q23,U23,Y23,AC23,AG23,AK23,AO23),2)+I23</f>
        <v>171</v>
      </c>
    </row>
    <row r="24" spans="1:42" ht="21" customHeight="1" x14ac:dyDescent="0.25">
      <c r="A24" s="88">
        <v>21</v>
      </c>
      <c r="B24" s="91" t="s">
        <v>304</v>
      </c>
      <c r="C24" s="91" t="s">
        <v>6</v>
      </c>
      <c r="D24" s="91" t="s">
        <v>306</v>
      </c>
      <c r="E24" s="88" t="s">
        <v>305</v>
      </c>
      <c r="F24" s="88">
        <v>31</v>
      </c>
      <c r="G24" s="119">
        <v>23</v>
      </c>
      <c r="H24" s="119">
        <v>1</v>
      </c>
      <c r="I24" s="78">
        <f t="shared" si="3"/>
        <v>78</v>
      </c>
      <c r="J24" s="88">
        <v>37</v>
      </c>
      <c r="K24" s="95" t="s">
        <v>18</v>
      </c>
      <c r="L24" s="88">
        <v>0.5</v>
      </c>
      <c r="M24" s="78">
        <v>0</v>
      </c>
      <c r="N24" s="27">
        <v>33</v>
      </c>
      <c r="O24" s="32" t="s">
        <v>18</v>
      </c>
      <c r="P24" s="27">
        <v>0.25</v>
      </c>
      <c r="Q24" s="78">
        <v>0</v>
      </c>
      <c r="R24" s="27">
        <v>27</v>
      </c>
      <c r="S24" s="53" t="s">
        <v>18</v>
      </c>
      <c r="T24" s="27">
        <v>0.5</v>
      </c>
      <c r="U24" s="78">
        <v>0</v>
      </c>
      <c r="V24" s="27">
        <v>11</v>
      </c>
      <c r="W24" s="53" t="s">
        <v>18</v>
      </c>
      <c r="X24" s="27">
        <v>0.5</v>
      </c>
      <c r="Y24" s="78">
        <v>0</v>
      </c>
      <c r="Z24" s="27">
        <v>33</v>
      </c>
      <c r="AA24" s="95" t="s">
        <v>18</v>
      </c>
      <c r="AB24" s="27">
        <v>0.5</v>
      </c>
      <c r="AC24" s="78">
        <v>0</v>
      </c>
      <c r="AD24" s="27">
        <v>13</v>
      </c>
      <c r="AE24" s="27" t="s">
        <v>18</v>
      </c>
      <c r="AF24" s="27">
        <v>1</v>
      </c>
      <c r="AG24" s="78">
        <v>0</v>
      </c>
      <c r="AH24" s="27">
        <v>10</v>
      </c>
      <c r="AI24" s="95" t="s">
        <v>18</v>
      </c>
      <c r="AJ24" s="27">
        <v>1</v>
      </c>
      <c r="AK24" s="78">
        <v>0</v>
      </c>
      <c r="AL24" s="27">
        <v>12</v>
      </c>
      <c r="AM24" s="95">
        <v>12</v>
      </c>
      <c r="AN24" s="27">
        <v>1</v>
      </c>
      <c r="AO24" s="78">
        <f>(101-AM24)*AN24</f>
        <v>89</v>
      </c>
      <c r="AP24" s="70">
        <f>LARGE(CHOOSE({1,2,3,4,5,6,7,8},M24,Q24,U24,Y24,AC24,AG24,AK24,AO24),1)+LARGE(CHOOSE({1,2,3,4,5,6,7,8},M24,Q24,U24,Y24,AC24,AG24,AK24,AO24),2)+I24</f>
        <v>167</v>
      </c>
    </row>
    <row r="25" spans="1:42" ht="21" customHeight="1" x14ac:dyDescent="0.25">
      <c r="A25" s="88">
        <v>22</v>
      </c>
      <c r="B25" s="91" t="s">
        <v>9</v>
      </c>
      <c r="C25" s="91" t="s">
        <v>6</v>
      </c>
      <c r="D25" s="91" t="s">
        <v>21</v>
      </c>
      <c r="E25" s="88" t="s">
        <v>7</v>
      </c>
      <c r="F25" s="88">
        <v>31</v>
      </c>
      <c r="G25" s="119" t="s">
        <v>18</v>
      </c>
      <c r="H25" s="119">
        <v>1</v>
      </c>
      <c r="I25" s="78">
        <v>0</v>
      </c>
      <c r="J25" s="88">
        <v>19</v>
      </c>
      <c r="K25" s="88">
        <v>2</v>
      </c>
      <c r="L25" s="88">
        <v>0.5</v>
      </c>
      <c r="M25" s="78">
        <f>(101-K25)*L25</f>
        <v>49.5</v>
      </c>
      <c r="N25" s="27">
        <v>16</v>
      </c>
      <c r="O25" s="32">
        <v>2</v>
      </c>
      <c r="P25" s="27">
        <v>0.25</v>
      </c>
      <c r="Q25" s="78">
        <f>(101-O25)*P25</f>
        <v>24.75</v>
      </c>
      <c r="R25" s="27">
        <v>9</v>
      </c>
      <c r="S25" s="27">
        <v>3</v>
      </c>
      <c r="T25" s="27">
        <v>0.5</v>
      </c>
      <c r="U25" s="78">
        <f>(101-S25)*T25</f>
        <v>49</v>
      </c>
      <c r="V25" s="27">
        <v>11</v>
      </c>
      <c r="W25" s="27">
        <v>6</v>
      </c>
      <c r="X25" s="27">
        <v>0.5</v>
      </c>
      <c r="Y25" s="78">
        <f>(101-W25)*X25</f>
        <v>47.5</v>
      </c>
      <c r="Z25" s="27">
        <v>15</v>
      </c>
      <c r="AA25" s="95">
        <v>2</v>
      </c>
      <c r="AB25" s="27">
        <v>0.5</v>
      </c>
      <c r="AC25" s="78">
        <f>(101-AA25)*AB25</f>
        <v>49.5</v>
      </c>
      <c r="AD25" s="27">
        <v>13</v>
      </c>
      <c r="AE25" s="27" t="s">
        <v>18</v>
      </c>
      <c r="AF25" s="27">
        <v>1</v>
      </c>
      <c r="AG25" s="78">
        <v>0</v>
      </c>
      <c r="AH25" s="27">
        <v>10</v>
      </c>
      <c r="AI25" s="95" t="s">
        <v>18</v>
      </c>
      <c r="AJ25" s="27">
        <v>1</v>
      </c>
      <c r="AK25" s="78">
        <v>0</v>
      </c>
      <c r="AL25" s="27">
        <v>12</v>
      </c>
      <c r="AM25" s="95" t="s">
        <v>18</v>
      </c>
      <c r="AN25" s="27">
        <v>1</v>
      </c>
      <c r="AO25" s="78">
        <v>0</v>
      </c>
      <c r="AP25" s="70">
        <f>LARGE(CHOOSE({1,2,3,4,5,6,7,8},M25,Q25,U25,Y25,AC25,AG25,AK25,AO25),1)+LARGE(CHOOSE({1,2,3,4,5,6,7,8},M25,Q25,U25,Y25,AC25,AG25,AK25,AO25),2)+I25</f>
        <v>99</v>
      </c>
    </row>
    <row r="26" spans="1:42" ht="21" customHeight="1" x14ac:dyDescent="0.25">
      <c r="A26" s="88">
        <v>23</v>
      </c>
      <c r="B26" s="91" t="s">
        <v>145</v>
      </c>
      <c r="C26" s="91" t="s">
        <v>6</v>
      </c>
      <c r="D26" s="91" t="s">
        <v>23</v>
      </c>
      <c r="E26" s="88" t="s">
        <v>150</v>
      </c>
      <c r="F26" s="88">
        <v>31</v>
      </c>
      <c r="G26" s="119" t="s">
        <v>18</v>
      </c>
      <c r="H26" s="119">
        <v>1</v>
      </c>
      <c r="I26" s="78">
        <v>0</v>
      </c>
      <c r="J26" s="88">
        <v>19</v>
      </c>
      <c r="K26" s="88">
        <v>4</v>
      </c>
      <c r="L26" s="88">
        <v>0.5</v>
      </c>
      <c r="M26" s="78">
        <f>(101-K26)*L26</f>
        <v>48.5</v>
      </c>
      <c r="N26" s="27">
        <v>16</v>
      </c>
      <c r="O26" s="27">
        <v>6</v>
      </c>
      <c r="P26" s="27">
        <v>0.25</v>
      </c>
      <c r="Q26" s="78">
        <f>(101-O26)*P26</f>
        <v>23.75</v>
      </c>
      <c r="R26" s="27">
        <v>9</v>
      </c>
      <c r="S26" s="53" t="s">
        <v>18</v>
      </c>
      <c r="T26" s="27">
        <v>0.5</v>
      </c>
      <c r="U26" s="78">
        <v>0</v>
      </c>
      <c r="V26" s="27">
        <v>11</v>
      </c>
      <c r="W26" s="27">
        <v>5</v>
      </c>
      <c r="X26" s="27">
        <v>0.5</v>
      </c>
      <c r="Y26" s="78">
        <f>(101-W26)*X26</f>
        <v>48</v>
      </c>
      <c r="Z26" s="27">
        <v>15</v>
      </c>
      <c r="AA26" s="27">
        <v>10</v>
      </c>
      <c r="AB26" s="27">
        <v>0.5</v>
      </c>
      <c r="AC26" s="78">
        <f>(101-AA26)*AB26</f>
        <v>45.5</v>
      </c>
      <c r="AD26" s="27">
        <v>13</v>
      </c>
      <c r="AE26" s="27" t="s">
        <v>18</v>
      </c>
      <c r="AF26" s="27">
        <v>1</v>
      </c>
      <c r="AG26" s="78">
        <v>0</v>
      </c>
      <c r="AH26" s="27">
        <v>10</v>
      </c>
      <c r="AI26" s="95" t="s">
        <v>18</v>
      </c>
      <c r="AJ26" s="27">
        <v>1</v>
      </c>
      <c r="AK26" s="78">
        <v>0</v>
      </c>
      <c r="AL26" s="27">
        <v>12</v>
      </c>
      <c r="AM26" s="95" t="s">
        <v>18</v>
      </c>
      <c r="AN26" s="27">
        <v>1</v>
      </c>
      <c r="AO26" s="78">
        <v>0</v>
      </c>
      <c r="AP26" s="70">
        <f>LARGE(CHOOSE({1,2,3,4,5,6,7,8},M26,Q26,U26,Y26,AC26,AG26,AK26,AO26),1)+LARGE(CHOOSE({1,2,3,4,5,6,7,8},M26,Q26,U26,Y26,AC26,AG26,AK26,AO26),2)+I26</f>
        <v>96.5</v>
      </c>
    </row>
    <row r="27" spans="1:42" ht="21" customHeight="1" x14ac:dyDescent="0.25">
      <c r="A27" s="88">
        <v>24</v>
      </c>
      <c r="B27" s="91" t="s">
        <v>146</v>
      </c>
      <c r="C27" s="91" t="s">
        <v>6</v>
      </c>
      <c r="D27" s="91" t="s">
        <v>21</v>
      </c>
      <c r="E27" s="88" t="s">
        <v>151</v>
      </c>
      <c r="F27" s="88">
        <v>31</v>
      </c>
      <c r="G27" s="119" t="s">
        <v>18</v>
      </c>
      <c r="H27" s="119">
        <v>1</v>
      </c>
      <c r="I27" s="78">
        <v>0</v>
      </c>
      <c r="J27" s="88">
        <v>19</v>
      </c>
      <c r="K27" s="88">
        <v>10</v>
      </c>
      <c r="L27" s="88">
        <v>0.5</v>
      </c>
      <c r="M27" s="78">
        <f>(101-K27)*L27</f>
        <v>45.5</v>
      </c>
      <c r="N27" s="27">
        <v>16</v>
      </c>
      <c r="O27" s="27">
        <v>10</v>
      </c>
      <c r="P27" s="27">
        <v>0.25</v>
      </c>
      <c r="Q27" s="78">
        <f>(101-O27)*P27</f>
        <v>22.75</v>
      </c>
      <c r="R27" s="27">
        <v>9</v>
      </c>
      <c r="S27" s="27">
        <v>6</v>
      </c>
      <c r="T27" s="27">
        <v>0.5</v>
      </c>
      <c r="U27" s="78">
        <f>(101-S27)*T27</f>
        <v>47.5</v>
      </c>
      <c r="V27" s="27">
        <v>11</v>
      </c>
      <c r="W27" s="27">
        <v>9</v>
      </c>
      <c r="X27" s="27">
        <v>0.5</v>
      </c>
      <c r="Y27" s="78">
        <f>(101-W27)*X27</f>
        <v>46</v>
      </c>
      <c r="Z27" s="27">
        <v>15</v>
      </c>
      <c r="AA27" s="27">
        <v>14</v>
      </c>
      <c r="AB27" s="27">
        <v>0.5</v>
      </c>
      <c r="AC27" s="78">
        <f>(101-AA27)*AB27</f>
        <v>43.5</v>
      </c>
      <c r="AD27" s="27">
        <v>13</v>
      </c>
      <c r="AE27" s="27" t="s">
        <v>18</v>
      </c>
      <c r="AF27" s="27">
        <v>1</v>
      </c>
      <c r="AG27" s="78">
        <v>0</v>
      </c>
      <c r="AH27" s="27">
        <v>10</v>
      </c>
      <c r="AI27" s="95" t="s">
        <v>18</v>
      </c>
      <c r="AJ27" s="27">
        <v>1</v>
      </c>
      <c r="AK27" s="78">
        <v>0</v>
      </c>
      <c r="AL27" s="27">
        <v>12</v>
      </c>
      <c r="AM27" s="95" t="s">
        <v>18</v>
      </c>
      <c r="AN27" s="27">
        <v>1</v>
      </c>
      <c r="AO27" s="78">
        <v>0</v>
      </c>
      <c r="AP27" s="70">
        <f>LARGE(CHOOSE({1,2,3,4,5,6,7,8},M27,Q27,U27,Y27,AC27,AG27,AK27,AO27),1)+LARGE(CHOOSE({1,2,3,4,5,6,7,8},M27,Q27,U27,Y27,AC27,AG27,AK27,AO27),2)+I27</f>
        <v>93.5</v>
      </c>
    </row>
    <row r="28" spans="1:42" ht="21" customHeight="1" x14ac:dyDescent="0.25">
      <c r="A28" s="88">
        <v>25</v>
      </c>
      <c r="B28" s="92" t="s">
        <v>10</v>
      </c>
      <c r="C28" s="92" t="s">
        <v>6</v>
      </c>
      <c r="D28" s="92" t="s">
        <v>24</v>
      </c>
      <c r="E28" s="93" t="s">
        <v>15</v>
      </c>
      <c r="F28" s="88">
        <v>31</v>
      </c>
      <c r="G28" s="119" t="s">
        <v>18</v>
      </c>
      <c r="H28" s="119">
        <v>1</v>
      </c>
      <c r="I28" s="78">
        <v>0</v>
      </c>
      <c r="J28" s="88">
        <v>19</v>
      </c>
      <c r="K28" s="93">
        <v>12</v>
      </c>
      <c r="L28" s="88">
        <v>0.5</v>
      </c>
      <c r="M28" s="78">
        <f>(101-K28)*L28</f>
        <v>44.5</v>
      </c>
      <c r="N28" s="65">
        <v>16</v>
      </c>
      <c r="O28" s="43" t="s">
        <v>18</v>
      </c>
      <c r="P28" s="27">
        <v>0.25</v>
      </c>
      <c r="Q28" s="78">
        <v>0</v>
      </c>
      <c r="R28" s="65">
        <v>9</v>
      </c>
      <c r="S28" s="55" t="s">
        <v>18</v>
      </c>
      <c r="T28" s="27">
        <v>0.5</v>
      </c>
      <c r="U28" s="78">
        <v>0</v>
      </c>
      <c r="V28" s="65">
        <v>11</v>
      </c>
      <c r="W28" s="55" t="s">
        <v>18</v>
      </c>
      <c r="X28" s="27">
        <v>0.5</v>
      </c>
      <c r="Y28" s="78">
        <v>0</v>
      </c>
      <c r="Z28" s="65">
        <v>15</v>
      </c>
      <c r="AA28" s="93">
        <v>5</v>
      </c>
      <c r="AB28" s="27">
        <v>0.5</v>
      </c>
      <c r="AC28" s="78">
        <f>(101-AA28)*AB28</f>
        <v>48</v>
      </c>
      <c r="AD28" s="27">
        <v>13</v>
      </c>
      <c r="AE28" s="27" t="s">
        <v>18</v>
      </c>
      <c r="AF28" s="27">
        <v>1</v>
      </c>
      <c r="AG28" s="78">
        <v>0</v>
      </c>
      <c r="AH28" s="27">
        <v>10</v>
      </c>
      <c r="AI28" s="95" t="s">
        <v>18</v>
      </c>
      <c r="AJ28" s="27">
        <v>1</v>
      </c>
      <c r="AK28" s="78">
        <v>0</v>
      </c>
      <c r="AL28" s="27">
        <v>12</v>
      </c>
      <c r="AM28" s="95" t="s">
        <v>18</v>
      </c>
      <c r="AN28" s="27">
        <v>1</v>
      </c>
      <c r="AO28" s="78">
        <v>0</v>
      </c>
      <c r="AP28" s="70">
        <f>LARGE(CHOOSE({1,2,3,4,5,6,7,8},M28,Q28,U28,Y28,AC28,AG28,AK28,AO28),1)+LARGE(CHOOSE({1,2,3,4,5,6,7,8},M28,Q28,U28,Y28,AC28,AG28,AK28,AO28),2)+I28</f>
        <v>92.5</v>
      </c>
    </row>
    <row r="29" spans="1:42" ht="21" customHeight="1" x14ac:dyDescent="0.25">
      <c r="A29" s="88">
        <v>26</v>
      </c>
      <c r="B29" s="91" t="s">
        <v>160</v>
      </c>
      <c r="C29" s="91" t="s">
        <v>6</v>
      </c>
      <c r="D29" s="91" t="s">
        <v>21</v>
      </c>
      <c r="E29" s="88" t="s">
        <v>163</v>
      </c>
      <c r="F29" s="88">
        <v>31</v>
      </c>
      <c r="G29" s="123" t="s">
        <v>317</v>
      </c>
      <c r="H29" s="119">
        <v>1</v>
      </c>
      <c r="I29" s="78">
        <v>0</v>
      </c>
      <c r="J29" s="88">
        <v>19</v>
      </c>
      <c r="K29" s="88">
        <v>17</v>
      </c>
      <c r="L29" s="88">
        <v>0.5</v>
      </c>
      <c r="M29" s="78">
        <f>(101-K29)*L29</f>
        <v>42</v>
      </c>
      <c r="N29" s="27">
        <v>16</v>
      </c>
      <c r="O29" s="32" t="s">
        <v>18</v>
      </c>
      <c r="P29" s="27">
        <v>0.25</v>
      </c>
      <c r="Q29" s="78">
        <v>0</v>
      </c>
      <c r="R29" s="27">
        <v>9</v>
      </c>
      <c r="S29" s="27">
        <v>7</v>
      </c>
      <c r="T29" s="27">
        <v>0.5</v>
      </c>
      <c r="U29" s="78">
        <f>(101-S29)*T29</f>
        <v>47</v>
      </c>
      <c r="V29" s="27">
        <v>11</v>
      </c>
      <c r="W29" s="27">
        <v>11</v>
      </c>
      <c r="X29" s="27">
        <v>0.5</v>
      </c>
      <c r="Y29" s="78">
        <f>(101-W29)*X29</f>
        <v>45</v>
      </c>
      <c r="Z29" s="27">
        <v>15</v>
      </c>
      <c r="AA29" s="27">
        <v>15</v>
      </c>
      <c r="AB29" s="27">
        <v>0.5</v>
      </c>
      <c r="AC29" s="78">
        <f>(101-AA29)*AB29</f>
        <v>43</v>
      </c>
      <c r="AD29" s="27">
        <v>13</v>
      </c>
      <c r="AE29" s="27" t="s">
        <v>18</v>
      </c>
      <c r="AF29" s="27">
        <v>1</v>
      </c>
      <c r="AG29" s="78">
        <v>0</v>
      </c>
      <c r="AH29" s="27">
        <v>10</v>
      </c>
      <c r="AI29" s="95" t="s">
        <v>18</v>
      </c>
      <c r="AJ29" s="27">
        <v>1</v>
      </c>
      <c r="AK29" s="78">
        <v>0</v>
      </c>
      <c r="AL29" s="27">
        <v>12</v>
      </c>
      <c r="AM29" s="95" t="s">
        <v>18</v>
      </c>
      <c r="AN29" s="27">
        <v>1</v>
      </c>
      <c r="AO29" s="78">
        <v>0</v>
      </c>
      <c r="AP29" s="70">
        <f>LARGE(CHOOSE({1,2,3,4,5,6,7,8},M29,Q29,U29,Y29,AC29,AG29,AK29,AO29),1)+LARGE(CHOOSE({1,2,3,4,5,6,7,8},M29,Q29,U29,Y29,AC29,AG29,AK29,AO29),2)+I29</f>
        <v>92</v>
      </c>
    </row>
    <row r="30" spans="1:42" ht="21" customHeight="1" x14ac:dyDescent="0.25">
      <c r="A30" s="88">
        <v>27</v>
      </c>
      <c r="B30" s="91" t="s">
        <v>314</v>
      </c>
      <c r="C30" s="91" t="s">
        <v>6</v>
      </c>
      <c r="D30" s="91" t="s">
        <v>306</v>
      </c>
      <c r="E30" s="88" t="s">
        <v>315</v>
      </c>
      <c r="F30" s="88">
        <v>31</v>
      </c>
      <c r="G30" s="119" t="s">
        <v>316</v>
      </c>
      <c r="H30" s="119">
        <v>1</v>
      </c>
      <c r="I30" s="78">
        <v>0</v>
      </c>
      <c r="J30" s="88">
        <v>42</v>
      </c>
      <c r="K30" s="95" t="s">
        <v>18</v>
      </c>
      <c r="L30" s="88">
        <v>0.5</v>
      </c>
      <c r="M30" s="78">
        <v>0</v>
      </c>
      <c r="N30" s="27">
        <v>38</v>
      </c>
      <c r="O30" s="32" t="s">
        <v>18</v>
      </c>
      <c r="P30" s="27">
        <v>0.25</v>
      </c>
      <c r="Q30" s="78">
        <v>0</v>
      </c>
      <c r="R30" s="27">
        <v>32</v>
      </c>
      <c r="S30" s="53" t="s">
        <v>18</v>
      </c>
      <c r="T30" s="27">
        <v>0.5</v>
      </c>
      <c r="U30" s="78">
        <v>0</v>
      </c>
      <c r="V30" s="27">
        <v>11</v>
      </c>
      <c r="W30" s="53" t="s">
        <v>18</v>
      </c>
      <c r="X30" s="27">
        <v>0.5</v>
      </c>
      <c r="Y30" s="78">
        <v>0</v>
      </c>
      <c r="Z30" s="27">
        <v>38</v>
      </c>
      <c r="AA30" s="95" t="s">
        <v>18</v>
      </c>
      <c r="AB30" s="27">
        <v>0.5</v>
      </c>
      <c r="AC30" s="78">
        <v>0</v>
      </c>
      <c r="AD30" s="27">
        <v>13</v>
      </c>
      <c r="AE30" s="27" t="s">
        <v>18</v>
      </c>
      <c r="AF30" s="27">
        <v>1</v>
      </c>
      <c r="AG30" s="78">
        <v>0</v>
      </c>
      <c r="AH30" s="27">
        <v>10</v>
      </c>
      <c r="AI30" s="95" t="s">
        <v>18</v>
      </c>
      <c r="AJ30" s="27">
        <v>1</v>
      </c>
      <c r="AK30" s="78">
        <v>0</v>
      </c>
      <c r="AL30" s="27">
        <v>12</v>
      </c>
      <c r="AM30" s="95">
        <v>11</v>
      </c>
      <c r="AN30" s="27">
        <v>1</v>
      </c>
      <c r="AO30" s="78">
        <f>(101-AM30)*AN30</f>
        <v>90</v>
      </c>
      <c r="AP30" s="70">
        <f>LARGE(CHOOSE({1,2,3,4,5,6,7,8},M30,Q30,U30,Y30,AC30,AG30,AK30,AO30),1)+LARGE(CHOOSE({1,2,3,4,5,6,7,8},M30,Q30,U30,Y30,AC30,AG30,AK30,AO30),2)+I30</f>
        <v>90</v>
      </c>
    </row>
    <row r="31" spans="1:42" ht="21" customHeight="1" x14ac:dyDescent="0.25">
      <c r="A31" s="88">
        <v>28</v>
      </c>
      <c r="B31" s="94" t="s">
        <v>284</v>
      </c>
      <c r="C31" s="94" t="s">
        <v>6</v>
      </c>
      <c r="D31" s="91" t="s">
        <v>25</v>
      </c>
      <c r="E31" s="95" t="s">
        <v>285</v>
      </c>
      <c r="F31" s="88">
        <v>31</v>
      </c>
      <c r="G31" s="119">
        <v>12</v>
      </c>
      <c r="H31" s="119">
        <v>1</v>
      </c>
      <c r="I31" s="78">
        <f t="shared" ref="I31:I36" si="4">(101-G31)*H31</f>
        <v>89</v>
      </c>
      <c r="J31" s="88">
        <v>26</v>
      </c>
      <c r="K31" s="95" t="s">
        <v>18</v>
      </c>
      <c r="L31" s="88">
        <v>0.5</v>
      </c>
      <c r="M31" s="78">
        <v>0</v>
      </c>
      <c r="N31" s="27">
        <v>22</v>
      </c>
      <c r="O31" s="32" t="s">
        <v>18</v>
      </c>
      <c r="P31" s="27">
        <v>0.25</v>
      </c>
      <c r="Q31" s="78">
        <v>0</v>
      </c>
      <c r="R31" s="27">
        <v>16</v>
      </c>
      <c r="S31" s="53" t="s">
        <v>18</v>
      </c>
      <c r="T31" s="27">
        <v>0.5</v>
      </c>
      <c r="U31" s="78">
        <v>0</v>
      </c>
      <c r="V31" s="27">
        <v>11</v>
      </c>
      <c r="W31" s="53" t="s">
        <v>18</v>
      </c>
      <c r="X31" s="27">
        <v>0.5</v>
      </c>
      <c r="Y31" s="78">
        <v>0</v>
      </c>
      <c r="Z31" s="27">
        <v>22</v>
      </c>
      <c r="AA31" s="95" t="s">
        <v>18</v>
      </c>
      <c r="AB31" s="27">
        <v>0.5</v>
      </c>
      <c r="AC31" s="78">
        <v>0</v>
      </c>
      <c r="AD31" s="27">
        <v>13</v>
      </c>
      <c r="AE31" s="27" t="s">
        <v>18</v>
      </c>
      <c r="AF31" s="27">
        <v>1</v>
      </c>
      <c r="AG31" s="78">
        <v>0</v>
      </c>
      <c r="AH31" s="27">
        <v>10</v>
      </c>
      <c r="AI31" s="95" t="s">
        <v>18</v>
      </c>
      <c r="AJ31" s="27">
        <v>1</v>
      </c>
      <c r="AK31" s="78">
        <v>0</v>
      </c>
      <c r="AL31" s="27">
        <v>12</v>
      </c>
      <c r="AM31" s="95" t="s">
        <v>18</v>
      </c>
      <c r="AN31" s="27">
        <v>1</v>
      </c>
      <c r="AO31" s="78">
        <v>0</v>
      </c>
      <c r="AP31" s="70">
        <f>LARGE(CHOOSE({1,2,3,4,5,6,7,8},M31,Q31,U31,Y31,AC31,AG31,AK31,AO31),1)+LARGE(CHOOSE({1,2,3,4,5,6,7,8},M31,Q31,U31,Y31,AC31,AG31,AK31,AO31),2)+I31</f>
        <v>89</v>
      </c>
    </row>
    <row r="32" spans="1:42" ht="21" customHeight="1" x14ac:dyDescent="0.25">
      <c r="A32" s="88">
        <v>29</v>
      </c>
      <c r="B32" s="97" t="s">
        <v>288</v>
      </c>
      <c r="C32" s="91" t="s">
        <v>6</v>
      </c>
      <c r="D32" s="99" t="s">
        <v>21</v>
      </c>
      <c r="E32" s="98" t="s">
        <v>289</v>
      </c>
      <c r="F32" s="88">
        <v>31</v>
      </c>
      <c r="G32" s="119">
        <v>14</v>
      </c>
      <c r="H32" s="119">
        <v>1</v>
      </c>
      <c r="I32" s="78">
        <f t="shared" si="4"/>
        <v>87</v>
      </c>
      <c r="J32" s="88">
        <v>28</v>
      </c>
      <c r="K32" s="95" t="s">
        <v>18</v>
      </c>
      <c r="L32" s="88">
        <v>0.5</v>
      </c>
      <c r="M32" s="78">
        <v>0</v>
      </c>
      <c r="N32" s="27">
        <v>24</v>
      </c>
      <c r="O32" s="32" t="s">
        <v>18</v>
      </c>
      <c r="P32" s="27">
        <v>0.25</v>
      </c>
      <c r="Q32" s="78">
        <v>0</v>
      </c>
      <c r="R32" s="27">
        <v>18</v>
      </c>
      <c r="S32" s="53" t="s">
        <v>18</v>
      </c>
      <c r="T32" s="27">
        <v>0.5</v>
      </c>
      <c r="U32" s="78">
        <v>0</v>
      </c>
      <c r="V32" s="27">
        <v>11</v>
      </c>
      <c r="W32" s="53" t="s">
        <v>18</v>
      </c>
      <c r="X32" s="27">
        <v>0.5</v>
      </c>
      <c r="Y32" s="78">
        <v>0</v>
      </c>
      <c r="Z32" s="27">
        <v>24</v>
      </c>
      <c r="AA32" s="95" t="s">
        <v>18</v>
      </c>
      <c r="AB32" s="27">
        <v>0.5</v>
      </c>
      <c r="AC32" s="78">
        <v>0</v>
      </c>
      <c r="AD32" s="27">
        <v>13</v>
      </c>
      <c r="AE32" s="27" t="s">
        <v>18</v>
      </c>
      <c r="AF32" s="27">
        <v>1</v>
      </c>
      <c r="AG32" s="78">
        <v>0</v>
      </c>
      <c r="AH32" s="27">
        <v>10</v>
      </c>
      <c r="AI32" s="95" t="s">
        <v>18</v>
      </c>
      <c r="AJ32" s="27">
        <v>1</v>
      </c>
      <c r="AK32" s="78">
        <v>0</v>
      </c>
      <c r="AL32" s="27">
        <v>12</v>
      </c>
      <c r="AM32" s="95" t="s">
        <v>18</v>
      </c>
      <c r="AN32" s="27">
        <v>1</v>
      </c>
      <c r="AO32" s="78">
        <v>0</v>
      </c>
      <c r="AP32" s="70">
        <f>LARGE(CHOOSE({1,2,3,4,5,6,7,8},M32,Q32,U32,Y32,AC32,AG32,AK32,AO32),1)+LARGE(CHOOSE({1,2,3,4,5,6,7,8},M32,Q32,U32,Y32,AC32,AG32,AK32,AO32),2)+I32</f>
        <v>87</v>
      </c>
    </row>
    <row r="33" spans="1:42" ht="21" customHeight="1" x14ac:dyDescent="0.25">
      <c r="A33" s="88">
        <v>30</v>
      </c>
      <c r="B33" s="94" t="s">
        <v>295</v>
      </c>
      <c r="C33" s="94" t="s">
        <v>6</v>
      </c>
      <c r="D33" s="91" t="s">
        <v>25</v>
      </c>
      <c r="E33" s="95" t="s">
        <v>296</v>
      </c>
      <c r="F33" s="88">
        <v>31</v>
      </c>
      <c r="G33" s="119">
        <v>18</v>
      </c>
      <c r="H33" s="119">
        <v>1</v>
      </c>
      <c r="I33" s="78">
        <f t="shared" si="4"/>
        <v>83</v>
      </c>
      <c r="J33" s="88">
        <v>32</v>
      </c>
      <c r="K33" s="95" t="s">
        <v>18</v>
      </c>
      <c r="L33" s="88">
        <v>0.5</v>
      </c>
      <c r="M33" s="78">
        <v>0</v>
      </c>
      <c r="N33" s="27">
        <v>28</v>
      </c>
      <c r="O33" s="32" t="s">
        <v>18</v>
      </c>
      <c r="P33" s="27">
        <v>0.25</v>
      </c>
      <c r="Q33" s="78">
        <v>0</v>
      </c>
      <c r="R33" s="27">
        <v>22</v>
      </c>
      <c r="S33" s="53" t="s">
        <v>18</v>
      </c>
      <c r="T33" s="27">
        <v>0.5</v>
      </c>
      <c r="U33" s="78">
        <v>0</v>
      </c>
      <c r="V33" s="27">
        <v>11</v>
      </c>
      <c r="W33" s="53" t="s">
        <v>18</v>
      </c>
      <c r="X33" s="27">
        <v>0.5</v>
      </c>
      <c r="Y33" s="78">
        <v>0</v>
      </c>
      <c r="Z33" s="27">
        <v>28</v>
      </c>
      <c r="AA33" s="95" t="s">
        <v>18</v>
      </c>
      <c r="AB33" s="27">
        <v>0.5</v>
      </c>
      <c r="AC33" s="78">
        <v>0</v>
      </c>
      <c r="AD33" s="27">
        <v>13</v>
      </c>
      <c r="AE33" s="27" t="s">
        <v>18</v>
      </c>
      <c r="AF33" s="27">
        <v>1</v>
      </c>
      <c r="AG33" s="78">
        <v>0</v>
      </c>
      <c r="AH33" s="27">
        <v>10</v>
      </c>
      <c r="AI33" s="95" t="s">
        <v>18</v>
      </c>
      <c r="AJ33" s="27">
        <v>1</v>
      </c>
      <c r="AK33" s="78">
        <v>0</v>
      </c>
      <c r="AL33" s="27">
        <v>12</v>
      </c>
      <c r="AM33" s="95" t="s">
        <v>18</v>
      </c>
      <c r="AN33" s="27">
        <v>1</v>
      </c>
      <c r="AO33" s="78">
        <v>0</v>
      </c>
      <c r="AP33" s="70">
        <f>LARGE(CHOOSE({1,2,3,4,5,6,7,8},M33,Q33,U33,Y33,AC33,AG33,AK33,AO33),1)+LARGE(CHOOSE({1,2,3,4,5,6,7,8},M33,Q33,U33,Y33,AC33,AG33,AK33,AO33),2)+I33</f>
        <v>83</v>
      </c>
    </row>
    <row r="34" spans="1:42" ht="21" customHeight="1" x14ac:dyDescent="0.25">
      <c r="A34" s="88">
        <v>31</v>
      </c>
      <c r="B34" s="91" t="s">
        <v>307</v>
      </c>
      <c r="C34" s="91" t="s">
        <v>6</v>
      </c>
      <c r="D34" s="91" t="s">
        <v>306</v>
      </c>
      <c r="E34" s="88" t="s">
        <v>308</v>
      </c>
      <c r="F34" s="88">
        <v>31</v>
      </c>
      <c r="G34" s="119">
        <v>24</v>
      </c>
      <c r="H34" s="119">
        <v>1</v>
      </c>
      <c r="I34" s="78">
        <f t="shared" si="4"/>
        <v>77</v>
      </c>
      <c r="J34" s="88">
        <v>38</v>
      </c>
      <c r="K34" s="95" t="s">
        <v>18</v>
      </c>
      <c r="L34" s="88">
        <v>0.5</v>
      </c>
      <c r="M34" s="78">
        <v>0</v>
      </c>
      <c r="N34" s="27">
        <v>34</v>
      </c>
      <c r="O34" s="32" t="s">
        <v>18</v>
      </c>
      <c r="P34" s="27">
        <v>0.25</v>
      </c>
      <c r="Q34" s="78">
        <v>0</v>
      </c>
      <c r="R34" s="27">
        <v>28</v>
      </c>
      <c r="S34" s="53" t="s">
        <v>18</v>
      </c>
      <c r="T34" s="27">
        <v>0.5</v>
      </c>
      <c r="U34" s="78">
        <v>0</v>
      </c>
      <c r="V34" s="27">
        <v>11</v>
      </c>
      <c r="W34" s="53" t="s">
        <v>18</v>
      </c>
      <c r="X34" s="27">
        <v>0.5</v>
      </c>
      <c r="Y34" s="78">
        <v>0</v>
      </c>
      <c r="Z34" s="27">
        <v>34</v>
      </c>
      <c r="AA34" s="95" t="s">
        <v>18</v>
      </c>
      <c r="AB34" s="27">
        <v>0.5</v>
      </c>
      <c r="AC34" s="78">
        <v>0</v>
      </c>
      <c r="AD34" s="27">
        <v>13</v>
      </c>
      <c r="AE34" s="27" t="s">
        <v>18</v>
      </c>
      <c r="AF34" s="27">
        <v>1</v>
      </c>
      <c r="AG34" s="78">
        <v>0</v>
      </c>
      <c r="AH34" s="27">
        <v>10</v>
      </c>
      <c r="AI34" s="95" t="s">
        <v>18</v>
      </c>
      <c r="AJ34" s="27">
        <v>1</v>
      </c>
      <c r="AK34" s="78">
        <v>0</v>
      </c>
      <c r="AL34" s="27">
        <v>12</v>
      </c>
      <c r="AM34" s="95" t="s">
        <v>18</v>
      </c>
      <c r="AN34" s="27">
        <v>1</v>
      </c>
      <c r="AO34" s="78">
        <v>0</v>
      </c>
      <c r="AP34" s="70">
        <f>LARGE(CHOOSE({1,2,3,4,5,6,7,8},M34,Q34,U34,Y34,AC34,AG34,AK34,AO34),1)+LARGE(CHOOSE({1,2,3,4,5,6,7,8},M34,Q34,U34,Y34,AC34,AG34,AK34,AO34),2)+I34</f>
        <v>77</v>
      </c>
    </row>
    <row r="35" spans="1:42" ht="21" customHeight="1" x14ac:dyDescent="0.25">
      <c r="A35" s="88">
        <v>32</v>
      </c>
      <c r="B35" s="91" t="s">
        <v>309</v>
      </c>
      <c r="C35" s="91" t="s">
        <v>6</v>
      </c>
      <c r="D35" s="91" t="s">
        <v>253</v>
      </c>
      <c r="E35" s="88" t="s">
        <v>310</v>
      </c>
      <c r="F35" s="88">
        <v>31</v>
      </c>
      <c r="G35" s="119">
        <v>25</v>
      </c>
      <c r="H35" s="119">
        <v>1</v>
      </c>
      <c r="I35" s="78">
        <f t="shared" si="4"/>
        <v>76</v>
      </c>
      <c r="J35" s="88">
        <v>39</v>
      </c>
      <c r="K35" s="95" t="s">
        <v>18</v>
      </c>
      <c r="L35" s="88">
        <v>0.5</v>
      </c>
      <c r="M35" s="78">
        <v>0</v>
      </c>
      <c r="N35" s="27">
        <v>35</v>
      </c>
      <c r="O35" s="32" t="s">
        <v>18</v>
      </c>
      <c r="P35" s="27">
        <v>0.25</v>
      </c>
      <c r="Q35" s="78">
        <v>0</v>
      </c>
      <c r="R35" s="27">
        <v>29</v>
      </c>
      <c r="S35" s="53" t="s">
        <v>18</v>
      </c>
      <c r="T35" s="27">
        <v>0.5</v>
      </c>
      <c r="U35" s="78">
        <v>0</v>
      </c>
      <c r="V35" s="27">
        <v>11</v>
      </c>
      <c r="W35" s="53" t="s">
        <v>18</v>
      </c>
      <c r="X35" s="27">
        <v>0.5</v>
      </c>
      <c r="Y35" s="78">
        <v>0</v>
      </c>
      <c r="Z35" s="27">
        <v>35</v>
      </c>
      <c r="AA35" s="95" t="s">
        <v>18</v>
      </c>
      <c r="AB35" s="27">
        <v>0.5</v>
      </c>
      <c r="AC35" s="78">
        <v>0</v>
      </c>
      <c r="AD35" s="27">
        <v>13</v>
      </c>
      <c r="AE35" s="27" t="s">
        <v>18</v>
      </c>
      <c r="AF35" s="27">
        <v>1</v>
      </c>
      <c r="AG35" s="78">
        <v>0</v>
      </c>
      <c r="AH35" s="27">
        <v>10</v>
      </c>
      <c r="AI35" s="95" t="s">
        <v>18</v>
      </c>
      <c r="AJ35" s="27">
        <v>1</v>
      </c>
      <c r="AK35" s="78">
        <v>0</v>
      </c>
      <c r="AL35" s="27">
        <v>12</v>
      </c>
      <c r="AM35" s="95" t="s">
        <v>18</v>
      </c>
      <c r="AN35" s="27">
        <v>1</v>
      </c>
      <c r="AO35" s="78">
        <v>0</v>
      </c>
      <c r="AP35" s="70">
        <f>LARGE(CHOOSE({1,2,3,4,5,6,7,8},M35,Q35,U35,Y35,AC35,AG35,AK35,AO35),1)+LARGE(CHOOSE({1,2,3,4,5,6,7,8},M35,Q35,U35,Y35,AC35,AG35,AK35,AO35),2)+I35</f>
        <v>76</v>
      </c>
    </row>
    <row r="36" spans="1:42" ht="21" customHeight="1" x14ac:dyDescent="0.25">
      <c r="A36" s="88">
        <v>33</v>
      </c>
      <c r="B36" s="91" t="s">
        <v>311</v>
      </c>
      <c r="C36" s="91" t="s">
        <v>6</v>
      </c>
      <c r="D36" s="91" t="s">
        <v>253</v>
      </c>
      <c r="E36" s="88" t="s">
        <v>312</v>
      </c>
      <c r="F36" s="88">
        <v>31</v>
      </c>
      <c r="G36" s="119">
        <v>26</v>
      </c>
      <c r="H36" s="119">
        <v>1</v>
      </c>
      <c r="I36" s="78">
        <f t="shared" si="4"/>
        <v>75</v>
      </c>
      <c r="J36" s="88">
        <v>40</v>
      </c>
      <c r="K36" s="95" t="s">
        <v>18</v>
      </c>
      <c r="L36" s="88">
        <v>0.5</v>
      </c>
      <c r="M36" s="78">
        <v>0</v>
      </c>
      <c r="N36" s="27">
        <v>36</v>
      </c>
      <c r="O36" s="32" t="s">
        <v>18</v>
      </c>
      <c r="P36" s="27">
        <v>0.25</v>
      </c>
      <c r="Q36" s="78">
        <v>0</v>
      </c>
      <c r="R36" s="27">
        <v>30</v>
      </c>
      <c r="S36" s="53" t="s">
        <v>18</v>
      </c>
      <c r="T36" s="27">
        <v>0.5</v>
      </c>
      <c r="U36" s="78">
        <v>0</v>
      </c>
      <c r="V36" s="27">
        <v>11</v>
      </c>
      <c r="W36" s="53" t="s">
        <v>18</v>
      </c>
      <c r="X36" s="27">
        <v>0.5</v>
      </c>
      <c r="Y36" s="78">
        <v>0</v>
      </c>
      <c r="Z36" s="27">
        <v>36</v>
      </c>
      <c r="AA36" s="95" t="s">
        <v>18</v>
      </c>
      <c r="AB36" s="27">
        <v>0.5</v>
      </c>
      <c r="AC36" s="78">
        <v>0</v>
      </c>
      <c r="AD36" s="27">
        <v>13</v>
      </c>
      <c r="AE36" s="27" t="s">
        <v>18</v>
      </c>
      <c r="AF36" s="27">
        <v>1</v>
      </c>
      <c r="AG36" s="78">
        <v>0</v>
      </c>
      <c r="AH36" s="27">
        <v>10</v>
      </c>
      <c r="AI36" s="95" t="s">
        <v>18</v>
      </c>
      <c r="AJ36" s="27">
        <v>1</v>
      </c>
      <c r="AK36" s="78">
        <v>0</v>
      </c>
      <c r="AL36" s="27">
        <v>12</v>
      </c>
      <c r="AM36" s="95" t="s">
        <v>18</v>
      </c>
      <c r="AN36" s="27">
        <v>1</v>
      </c>
      <c r="AO36" s="78">
        <v>0</v>
      </c>
      <c r="AP36" s="70">
        <f>LARGE(CHOOSE({1,2,3,4,5,6,7,8},M36,Q36,U36,Y36,AC36,AG36,AK36,AO36),1)+LARGE(CHOOSE({1,2,3,4,5,6,7,8},M36,Q36,U36,Y36,AC36,AG36,AK36,AO36),2)+I36</f>
        <v>75</v>
      </c>
    </row>
    <row r="37" spans="1:42" ht="21" customHeight="1" x14ac:dyDescent="0.25">
      <c r="A37" s="88">
        <v>34</v>
      </c>
      <c r="B37" s="91" t="s">
        <v>164</v>
      </c>
      <c r="C37" s="91" t="s">
        <v>6</v>
      </c>
      <c r="D37" s="91" t="s">
        <v>161</v>
      </c>
      <c r="E37" s="88" t="s">
        <v>165</v>
      </c>
      <c r="F37" s="88">
        <v>31</v>
      </c>
      <c r="G37" s="119" t="s">
        <v>18</v>
      </c>
      <c r="H37" s="119">
        <v>1</v>
      </c>
      <c r="I37" s="78">
        <v>0</v>
      </c>
      <c r="J37" s="88">
        <v>19</v>
      </c>
      <c r="K37" s="95" t="s">
        <v>18</v>
      </c>
      <c r="L37" s="88">
        <v>0.5</v>
      </c>
      <c r="M37" s="78">
        <v>0</v>
      </c>
      <c r="N37" s="27">
        <v>16</v>
      </c>
      <c r="O37" s="32" t="s">
        <v>18</v>
      </c>
      <c r="P37" s="27">
        <v>0.25</v>
      </c>
      <c r="Q37" s="78">
        <v>0</v>
      </c>
      <c r="R37" s="27">
        <v>9</v>
      </c>
      <c r="S37" s="27">
        <v>8</v>
      </c>
      <c r="T37" s="27">
        <v>0.5</v>
      </c>
      <c r="U37" s="78">
        <f>(101-S37)*T37</f>
        <v>46.5</v>
      </c>
      <c r="V37" s="27">
        <v>11</v>
      </c>
      <c r="W37" s="53" t="s">
        <v>18</v>
      </c>
      <c r="X37" s="27">
        <v>0.5</v>
      </c>
      <c r="Y37" s="78">
        <v>0</v>
      </c>
      <c r="Z37" s="27">
        <v>15</v>
      </c>
      <c r="AA37" s="95" t="s">
        <v>18</v>
      </c>
      <c r="AB37" s="27">
        <v>0.5</v>
      </c>
      <c r="AC37" s="78">
        <v>0</v>
      </c>
      <c r="AD37" s="27">
        <v>13</v>
      </c>
      <c r="AE37" s="27" t="s">
        <v>18</v>
      </c>
      <c r="AF37" s="27">
        <v>1</v>
      </c>
      <c r="AG37" s="78">
        <v>0</v>
      </c>
      <c r="AH37" s="27">
        <v>10</v>
      </c>
      <c r="AI37" s="95" t="s">
        <v>18</v>
      </c>
      <c r="AJ37" s="27">
        <v>1</v>
      </c>
      <c r="AK37" s="78">
        <v>0</v>
      </c>
      <c r="AL37" s="27">
        <v>12</v>
      </c>
      <c r="AM37" s="95" t="s">
        <v>18</v>
      </c>
      <c r="AN37" s="27">
        <v>1</v>
      </c>
      <c r="AO37" s="78">
        <v>0</v>
      </c>
      <c r="AP37" s="70">
        <f>LARGE(CHOOSE({1,2,3,4,5,6,7,8},M37,Q37,U37,Y37,AC37,AG37,AK37,AO37),1)+LARGE(CHOOSE({1,2,3,4,5,6,7,8},M37,Q37,U37,Y37,AC37,AG37,AK37,AO37),2)+I37</f>
        <v>46.5</v>
      </c>
    </row>
    <row r="38" spans="1:42" ht="21" customHeight="1" x14ac:dyDescent="0.25">
      <c r="A38" s="88">
        <v>35</v>
      </c>
      <c r="B38" s="91" t="s">
        <v>173</v>
      </c>
      <c r="C38" s="91"/>
      <c r="D38" s="91" t="s">
        <v>23</v>
      </c>
      <c r="E38" s="88" t="s">
        <v>174</v>
      </c>
      <c r="F38" s="88">
        <v>31</v>
      </c>
      <c r="G38" s="119" t="s">
        <v>18</v>
      </c>
      <c r="H38" s="119">
        <v>1</v>
      </c>
      <c r="I38" s="78">
        <v>0</v>
      </c>
      <c r="J38" s="88">
        <v>19</v>
      </c>
      <c r="K38" s="95" t="s">
        <v>18</v>
      </c>
      <c r="L38" s="88">
        <v>0.5</v>
      </c>
      <c r="M38" s="78">
        <v>0</v>
      </c>
      <c r="N38" s="27">
        <v>16</v>
      </c>
      <c r="O38" s="32" t="s">
        <v>18</v>
      </c>
      <c r="P38" s="27">
        <v>0.25</v>
      </c>
      <c r="Q38" s="78">
        <v>0</v>
      </c>
      <c r="R38" s="27">
        <v>9</v>
      </c>
      <c r="S38" s="53" t="s">
        <v>18</v>
      </c>
      <c r="T38" s="27">
        <v>0.5</v>
      </c>
      <c r="U38" s="78">
        <v>0</v>
      </c>
      <c r="V38" s="27">
        <v>11</v>
      </c>
      <c r="W38" s="27">
        <v>10</v>
      </c>
      <c r="X38" s="27">
        <v>0.5</v>
      </c>
      <c r="Y38" s="78">
        <f>(101-W38)*X38</f>
        <v>45.5</v>
      </c>
      <c r="Z38" s="27">
        <v>15</v>
      </c>
      <c r="AA38" s="95" t="s">
        <v>18</v>
      </c>
      <c r="AB38" s="27">
        <v>0.5</v>
      </c>
      <c r="AC38" s="78">
        <v>0</v>
      </c>
      <c r="AD38" s="27">
        <v>13</v>
      </c>
      <c r="AE38" s="27" t="s">
        <v>18</v>
      </c>
      <c r="AF38" s="27">
        <v>1</v>
      </c>
      <c r="AG38" s="78">
        <v>0</v>
      </c>
      <c r="AH38" s="27">
        <v>10</v>
      </c>
      <c r="AI38" s="95" t="s">
        <v>18</v>
      </c>
      <c r="AJ38" s="27">
        <v>1</v>
      </c>
      <c r="AK38" s="78">
        <v>0</v>
      </c>
      <c r="AL38" s="27">
        <v>12</v>
      </c>
      <c r="AM38" s="95" t="s">
        <v>18</v>
      </c>
      <c r="AN38" s="27">
        <v>1</v>
      </c>
      <c r="AO38" s="78">
        <v>0</v>
      </c>
      <c r="AP38" s="70">
        <f>LARGE(CHOOSE({1,2,3,4,5,6,7,8},M38,Q38,U38,Y38,AC38,AG38,AK38,AO38),1)+LARGE(CHOOSE({1,2,3,4,5,6,7,8},M38,Q38,U38,Y38,AC38,AG38,AK38,AO38),2)+I38</f>
        <v>45.5</v>
      </c>
    </row>
    <row r="39" spans="1:42" ht="21" customHeight="1" x14ac:dyDescent="0.25">
      <c r="A39" s="88">
        <v>36</v>
      </c>
      <c r="B39" s="91" t="s">
        <v>44</v>
      </c>
      <c r="C39" s="91" t="s">
        <v>6</v>
      </c>
      <c r="D39" s="91" t="s">
        <v>21</v>
      </c>
      <c r="E39" s="88" t="s">
        <v>45</v>
      </c>
      <c r="F39" s="88">
        <v>31</v>
      </c>
      <c r="G39" s="119" t="s">
        <v>18</v>
      </c>
      <c r="H39" s="119">
        <v>1</v>
      </c>
      <c r="I39" s="78">
        <v>0</v>
      </c>
      <c r="J39" s="88">
        <v>19</v>
      </c>
      <c r="K39" s="88">
        <v>15</v>
      </c>
      <c r="L39" s="88">
        <v>0.5</v>
      </c>
      <c r="M39" s="78">
        <f>(101-K39)*L39</f>
        <v>43</v>
      </c>
      <c r="N39" s="27">
        <v>16</v>
      </c>
      <c r="O39" s="32" t="s">
        <v>18</v>
      </c>
      <c r="P39" s="27">
        <v>0.25</v>
      </c>
      <c r="Q39" s="78">
        <v>0</v>
      </c>
      <c r="R39" s="27">
        <v>9</v>
      </c>
      <c r="S39" s="53" t="s">
        <v>18</v>
      </c>
      <c r="T39" s="27">
        <v>0.5</v>
      </c>
      <c r="U39" s="78">
        <v>0</v>
      </c>
      <c r="V39" s="27">
        <v>11</v>
      </c>
      <c r="W39" s="53" t="s">
        <v>18</v>
      </c>
      <c r="X39" s="27">
        <v>0.5</v>
      </c>
      <c r="Y39" s="78">
        <v>0</v>
      </c>
      <c r="Z39" s="27">
        <v>15</v>
      </c>
      <c r="AA39" s="95" t="s">
        <v>18</v>
      </c>
      <c r="AB39" s="27">
        <v>0.5</v>
      </c>
      <c r="AC39" s="78">
        <v>0</v>
      </c>
      <c r="AD39" s="27">
        <v>13</v>
      </c>
      <c r="AE39" s="27" t="s">
        <v>18</v>
      </c>
      <c r="AF39" s="27">
        <v>1</v>
      </c>
      <c r="AG39" s="78">
        <v>0</v>
      </c>
      <c r="AH39" s="27">
        <v>10</v>
      </c>
      <c r="AI39" s="95" t="s">
        <v>18</v>
      </c>
      <c r="AJ39" s="27">
        <v>1</v>
      </c>
      <c r="AK39" s="78">
        <v>0</v>
      </c>
      <c r="AL39" s="27">
        <v>12</v>
      </c>
      <c r="AM39" s="95" t="s">
        <v>18</v>
      </c>
      <c r="AN39" s="27">
        <v>1</v>
      </c>
      <c r="AO39" s="78">
        <v>0</v>
      </c>
      <c r="AP39" s="70">
        <f>LARGE(CHOOSE({1,2,3,4,5,6,7,8},M39,Q39,U39,Y39,AC39,AG39,AK39,AO39),1)+LARGE(CHOOSE({1,2,3,4,5,6,7,8},M39,Q39,U39,Y39,AC39,AG39,AK39,AO39),2)+I39</f>
        <v>43</v>
      </c>
    </row>
    <row r="40" spans="1:42" ht="21" customHeight="1" x14ac:dyDescent="0.25">
      <c r="A40" s="88">
        <v>37</v>
      </c>
      <c r="B40" s="91" t="s">
        <v>194</v>
      </c>
      <c r="C40" s="91" t="s">
        <v>6</v>
      </c>
      <c r="D40" s="91" t="s">
        <v>27</v>
      </c>
      <c r="E40" s="88" t="s">
        <v>195</v>
      </c>
      <c r="F40" s="88">
        <v>31</v>
      </c>
      <c r="G40" s="119" t="s">
        <v>18</v>
      </c>
      <c r="H40" s="119">
        <v>1</v>
      </c>
      <c r="I40" s="78">
        <v>0</v>
      </c>
      <c r="J40" s="88">
        <v>19</v>
      </c>
      <c r="K40" s="88">
        <v>18</v>
      </c>
      <c r="L40" s="88">
        <v>0.5</v>
      </c>
      <c r="M40" s="78">
        <f>(101-K40)*L40</f>
        <v>41.5</v>
      </c>
      <c r="N40" s="27">
        <v>16</v>
      </c>
      <c r="O40" s="32" t="s">
        <v>18</v>
      </c>
      <c r="P40" s="27">
        <v>0.25</v>
      </c>
      <c r="Q40" s="78">
        <v>0</v>
      </c>
      <c r="R40" s="27">
        <v>9</v>
      </c>
      <c r="S40" s="53" t="s">
        <v>18</v>
      </c>
      <c r="T40" s="27">
        <v>0.5</v>
      </c>
      <c r="U40" s="78">
        <v>0</v>
      </c>
      <c r="V40" s="27">
        <v>11</v>
      </c>
      <c r="W40" s="53" t="s">
        <v>18</v>
      </c>
      <c r="X40" s="27">
        <v>0.5</v>
      </c>
      <c r="Y40" s="78">
        <v>0</v>
      </c>
      <c r="Z40" s="27">
        <v>15</v>
      </c>
      <c r="AA40" s="95" t="s">
        <v>18</v>
      </c>
      <c r="AB40" s="27">
        <v>0.5</v>
      </c>
      <c r="AC40" s="78">
        <v>0</v>
      </c>
      <c r="AD40" s="27">
        <v>13</v>
      </c>
      <c r="AE40" s="27" t="s">
        <v>18</v>
      </c>
      <c r="AF40" s="27">
        <v>1</v>
      </c>
      <c r="AG40" s="78">
        <v>0</v>
      </c>
      <c r="AH40" s="27">
        <v>10</v>
      </c>
      <c r="AI40" s="95" t="s">
        <v>18</v>
      </c>
      <c r="AJ40" s="27">
        <v>1</v>
      </c>
      <c r="AK40" s="78">
        <v>0</v>
      </c>
      <c r="AL40" s="27">
        <v>12</v>
      </c>
      <c r="AM40" s="95" t="s">
        <v>18</v>
      </c>
      <c r="AN40" s="27">
        <v>1</v>
      </c>
      <c r="AO40" s="78">
        <v>0</v>
      </c>
      <c r="AP40" s="70">
        <f>LARGE(CHOOSE({1,2,3,4,5,6,7,8},M40,Q40,U40,Y40,AC40,AG40,AK40,AO40),1)+LARGE(CHOOSE({1,2,3,4,5,6,7,8},M40,Q40,U40,Y40,AC40,AG40,AK40,AO40),2)+I40</f>
        <v>41.5</v>
      </c>
    </row>
    <row r="41" spans="1:42" ht="21" customHeight="1" x14ac:dyDescent="0.25">
      <c r="A41" s="88">
        <v>38</v>
      </c>
      <c r="B41" s="91" t="s">
        <v>77</v>
      </c>
      <c r="C41" s="91" t="s">
        <v>6</v>
      </c>
      <c r="D41" s="91" t="s">
        <v>22</v>
      </c>
      <c r="E41" s="88" t="s">
        <v>14</v>
      </c>
      <c r="F41" s="88">
        <v>31</v>
      </c>
      <c r="G41" s="119" t="s">
        <v>18</v>
      </c>
      <c r="H41" s="119">
        <v>1</v>
      </c>
      <c r="I41" s="78">
        <v>0</v>
      </c>
      <c r="J41" s="88">
        <v>19</v>
      </c>
      <c r="K41" s="95" t="s">
        <v>18</v>
      </c>
      <c r="L41" s="88">
        <v>0.5</v>
      </c>
      <c r="M41" s="78">
        <v>0</v>
      </c>
      <c r="N41" s="27">
        <v>16</v>
      </c>
      <c r="O41" s="32">
        <v>14</v>
      </c>
      <c r="P41" s="27">
        <v>0.25</v>
      </c>
      <c r="Q41" s="78">
        <f>(101-O41)*P41</f>
        <v>21.75</v>
      </c>
      <c r="R41" s="27">
        <v>9</v>
      </c>
      <c r="S41" s="53" t="s">
        <v>18</v>
      </c>
      <c r="T41" s="27">
        <v>0.5</v>
      </c>
      <c r="U41" s="78">
        <v>0</v>
      </c>
      <c r="V41" s="27">
        <v>11</v>
      </c>
      <c r="W41" s="53" t="s">
        <v>18</v>
      </c>
      <c r="X41" s="27">
        <v>0.5</v>
      </c>
      <c r="Y41" s="78">
        <v>0</v>
      </c>
      <c r="Z41" s="27">
        <v>15</v>
      </c>
      <c r="AA41" s="95" t="s">
        <v>18</v>
      </c>
      <c r="AB41" s="27">
        <v>0.5</v>
      </c>
      <c r="AC41" s="78">
        <v>0</v>
      </c>
      <c r="AD41" s="27">
        <v>13</v>
      </c>
      <c r="AE41" s="27" t="s">
        <v>18</v>
      </c>
      <c r="AF41" s="27">
        <v>1</v>
      </c>
      <c r="AG41" s="78">
        <v>0</v>
      </c>
      <c r="AH41" s="27">
        <v>10</v>
      </c>
      <c r="AI41" s="95" t="s">
        <v>18</v>
      </c>
      <c r="AJ41" s="27">
        <v>1</v>
      </c>
      <c r="AK41" s="78">
        <v>0</v>
      </c>
      <c r="AL41" s="27">
        <v>12</v>
      </c>
      <c r="AM41" s="95" t="s">
        <v>18</v>
      </c>
      <c r="AN41" s="27">
        <v>1</v>
      </c>
      <c r="AO41" s="78">
        <v>0</v>
      </c>
      <c r="AP41" s="70">
        <f>LARGE(CHOOSE({1,2,3,4,5,6,7,8},M41,Q41,U41,Y41,AC41,AG41,AK41,AO41),1)+LARGE(CHOOSE({1,2,3,4,5,6,7,8},M41,Q41,U41,Y41,AC41,AG41,AK41,AO41),2)+I41</f>
        <v>21.75</v>
      </c>
    </row>
    <row r="42" spans="1:42" ht="21" customHeight="1" x14ac:dyDescent="0.25">
      <c r="A42" s="88">
        <v>39</v>
      </c>
      <c r="B42" s="91" t="s">
        <v>152</v>
      </c>
      <c r="C42" s="91" t="s">
        <v>6</v>
      </c>
      <c r="D42" s="91" t="s">
        <v>147</v>
      </c>
      <c r="E42" s="88" t="s">
        <v>153</v>
      </c>
      <c r="F42" s="88">
        <v>31</v>
      </c>
      <c r="G42" s="119" t="s">
        <v>18</v>
      </c>
      <c r="H42" s="119">
        <v>1</v>
      </c>
      <c r="I42" s="78">
        <v>0</v>
      </c>
      <c r="J42" s="88">
        <v>19</v>
      </c>
      <c r="K42" s="95" t="s">
        <v>18</v>
      </c>
      <c r="L42" s="88">
        <v>0.5</v>
      </c>
      <c r="M42" s="78">
        <v>0</v>
      </c>
      <c r="N42" s="27">
        <v>16</v>
      </c>
      <c r="O42" s="27">
        <v>16</v>
      </c>
      <c r="P42" s="27">
        <v>0.25</v>
      </c>
      <c r="Q42" s="78">
        <f>(101-O42)*P42</f>
        <v>21.25</v>
      </c>
      <c r="R42" s="27">
        <v>9</v>
      </c>
      <c r="S42" s="53" t="s">
        <v>18</v>
      </c>
      <c r="T42" s="27">
        <v>0.5</v>
      </c>
      <c r="U42" s="78">
        <v>0</v>
      </c>
      <c r="V42" s="27">
        <v>11</v>
      </c>
      <c r="W42" s="53" t="s">
        <v>18</v>
      </c>
      <c r="X42" s="27">
        <v>0.5</v>
      </c>
      <c r="Y42" s="78">
        <v>0</v>
      </c>
      <c r="Z42" s="27">
        <v>15</v>
      </c>
      <c r="AA42" s="95" t="s">
        <v>18</v>
      </c>
      <c r="AB42" s="27">
        <v>0.5</v>
      </c>
      <c r="AC42" s="78">
        <v>0</v>
      </c>
      <c r="AD42" s="27">
        <v>13</v>
      </c>
      <c r="AE42" s="27" t="s">
        <v>18</v>
      </c>
      <c r="AF42" s="27">
        <v>1</v>
      </c>
      <c r="AG42" s="78">
        <v>0</v>
      </c>
      <c r="AH42" s="27">
        <v>10</v>
      </c>
      <c r="AI42" s="95" t="s">
        <v>18</v>
      </c>
      <c r="AJ42" s="27">
        <v>1</v>
      </c>
      <c r="AK42" s="78">
        <v>0</v>
      </c>
      <c r="AL42" s="27">
        <v>12</v>
      </c>
      <c r="AM42" s="95" t="s">
        <v>18</v>
      </c>
      <c r="AN42" s="27">
        <v>1</v>
      </c>
      <c r="AO42" s="78">
        <v>0</v>
      </c>
      <c r="AP42" s="70">
        <f>LARGE(CHOOSE({1,2,3,4,5,6,7,8},M42,Q42,U42,Y42,AC42,AG42,AK42,AO42),1)+LARGE(CHOOSE({1,2,3,4,5,6,7,8},M42,Q42,U42,Y42,AC42,AG42,AK42,AO42),2)+I42</f>
        <v>21.25</v>
      </c>
    </row>
  </sheetData>
  <autoFilter ref="A3:AP42">
    <sortState ref="A4:AP42">
      <sortCondition descending="1" ref="AP3:AP42"/>
    </sortState>
  </autoFilter>
  <sortState ref="B5:CT37">
    <sortCondition descending="1" ref="AP5:AP37"/>
  </sortState>
  <mergeCells count="10">
    <mergeCell ref="Z2:AC2"/>
    <mergeCell ref="A1:AP1"/>
    <mergeCell ref="AL2:AO2"/>
    <mergeCell ref="N2:Q2"/>
    <mergeCell ref="R2:U2"/>
    <mergeCell ref="V2:Y2"/>
    <mergeCell ref="J2:M2"/>
    <mergeCell ref="F2:I2"/>
    <mergeCell ref="AD2:AG2"/>
    <mergeCell ref="AH2:AK2"/>
  </mergeCells>
  <pageMargins left="0.7" right="0.7" top="0.75" bottom="0.75" header="0.3" footer="0.3"/>
  <pageSetup paperSize="9" scale="36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20"/>
  <sheetViews>
    <sheetView tabSelected="1" view="pageBreakPreview" zoomScaleNormal="100" zoomScaleSheetLayoutView="100" workbookViewId="0">
      <pane xSplit="13" ySplit="3" topLeftCell="Y4" activePane="bottomRight" state="frozen"/>
      <selection pane="topRight" activeCell="M1" sqref="M1"/>
      <selection pane="bottomLeft" activeCell="A4" sqref="A4"/>
      <selection pane="bottomRight" activeCell="AM10" sqref="AM10"/>
    </sheetView>
  </sheetViews>
  <sheetFormatPr defaultRowHeight="15" x14ac:dyDescent="0.25"/>
  <cols>
    <col min="1" max="1" width="5.28515625" style="1" customWidth="1"/>
    <col min="2" max="2" width="21.85546875" style="14" customWidth="1"/>
    <col min="3" max="3" width="4" style="14" customWidth="1"/>
    <col min="4" max="4" width="12.7109375" style="14" customWidth="1"/>
    <col min="5" max="5" width="13" style="14" customWidth="1"/>
    <col min="6" max="6" width="9.28515625" style="87" customWidth="1"/>
    <col min="7" max="7" width="7.28515625" style="90" customWidth="1"/>
    <col min="8" max="8" width="7.28515625" style="87" customWidth="1"/>
    <col min="9" max="9" width="8" style="87" customWidth="1"/>
    <col min="10" max="10" width="5.7109375" style="1" customWidth="1"/>
    <col min="11" max="11" width="6.5703125" style="1" customWidth="1"/>
    <col min="12" max="12" width="7" style="1" customWidth="1"/>
    <col min="13" max="13" width="8.7109375" style="75" customWidth="1"/>
    <col min="14" max="14" width="6.140625" style="28" customWidth="1"/>
    <col min="15" max="15" width="6.5703125" style="28" customWidth="1"/>
    <col min="16" max="16" width="6.7109375" style="28" customWidth="1"/>
    <col min="17" max="17" width="8" style="82" customWidth="1"/>
    <col min="18" max="18" width="6.85546875" style="28" customWidth="1"/>
    <col min="19" max="20" width="8.140625" style="28" customWidth="1"/>
    <col min="21" max="21" width="8.140625" style="82" customWidth="1"/>
    <col min="22" max="22" width="6.42578125" style="28" customWidth="1"/>
    <col min="23" max="23" width="5.85546875" style="28" customWidth="1"/>
    <col min="24" max="24" width="6.28515625" style="28" customWidth="1"/>
    <col min="25" max="37" width="8.140625" style="82" customWidth="1"/>
    <col min="38" max="38" width="7" style="28" customWidth="1"/>
    <col min="39" max="39" width="6.28515625" style="28" customWidth="1"/>
    <col min="40" max="40" width="8.28515625" style="28" customWidth="1"/>
    <col min="41" max="41" width="9.85546875" style="82" customWidth="1"/>
    <col min="42" max="42" width="11.140625" style="80" customWidth="1"/>
    <col min="43" max="43" width="18.5703125" style="14" customWidth="1"/>
    <col min="44" max="16384" width="9.140625" style="14"/>
  </cols>
  <sheetData>
    <row r="1" spans="1:43" ht="21" x14ac:dyDescent="0.25">
      <c r="A1" s="150" t="s">
        <v>92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  <c r="AI1" s="151"/>
      <c r="AJ1" s="151"/>
      <c r="AK1" s="151"/>
      <c r="AL1" s="151"/>
      <c r="AM1" s="151"/>
      <c r="AN1" s="151"/>
      <c r="AO1" s="151"/>
      <c r="AP1" s="151"/>
      <c r="AQ1" s="151"/>
    </row>
    <row r="2" spans="1:43" ht="98.25" customHeight="1" x14ac:dyDescent="0.25">
      <c r="A2" s="154" t="s">
        <v>0</v>
      </c>
      <c r="B2" s="154" t="s">
        <v>1</v>
      </c>
      <c r="C2" s="154" t="s">
        <v>5</v>
      </c>
      <c r="D2" s="154" t="s">
        <v>32</v>
      </c>
      <c r="E2" s="154" t="s">
        <v>2</v>
      </c>
      <c r="F2" s="146" t="s">
        <v>229</v>
      </c>
      <c r="G2" s="146"/>
      <c r="H2" s="146"/>
      <c r="I2" s="146"/>
      <c r="J2" s="157" t="s">
        <v>318</v>
      </c>
      <c r="K2" s="158"/>
      <c r="L2" s="158"/>
      <c r="M2" s="158"/>
      <c r="N2" s="156" t="s">
        <v>137</v>
      </c>
      <c r="O2" s="156"/>
      <c r="P2" s="156"/>
      <c r="Q2" s="156"/>
      <c r="R2" s="156" t="s">
        <v>166</v>
      </c>
      <c r="S2" s="156"/>
      <c r="T2" s="156"/>
      <c r="U2" s="156"/>
      <c r="V2" s="156" t="s">
        <v>175</v>
      </c>
      <c r="W2" s="156"/>
      <c r="X2" s="156"/>
      <c r="Y2" s="156"/>
      <c r="Z2" s="156" t="s">
        <v>181</v>
      </c>
      <c r="AA2" s="156"/>
      <c r="AB2" s="156"/>
      <c r="AC2" s="156"/>
      <c r="AD2" s="139" t="s">
        <v>375</v>
      </c>
      <c r="AE2" s="139"/>
      <c r="AF2" s="139"/>
      <c r="AG2" s="139"/>
      <c r="AH2" s="139" t="s">
        <v>392</v>
      </c>
      <c r="AI2" s="139"/>
      <c r="AJ2" s="139"/>
      <c r="AK2" s="139"/>
      <c r="AL2" s="139" t="s">
        <v>398</v>
      </c>
      <c r="AM2" s="139"/>
      <c r="AN2" s="139"/>
      <c r="AO2" s="139"/>
      <c r="AP2" s="152" t="s">
        <v>95</v>
      </c>
      <c r="AQ2" s="15"/>
    </row>
    <row r="3" spans="1:43" ht="83.25" customHeight="1" x14ac:dyDescent="0.25">
      <c r="A3" s="155"/>
      <c r="B3" s="155"/>
      <c r="C3" s="155"/>
      <c r="D3" s="155"/>
      <c r="E3" s="155"/>
      <c r="F3" s="26" t="s">
        <v>56</v>
      </c>
      <c r="G3" s="26" t="s">
        <v>57</v>
      </c>
      <c r="H3" s="26" t="s">
        <v>58</v>
      </c>
      <c r="I3" s="25" t="s">
        <v>34</v>
      </c>
      <c r="J3" s="26" t="s">
        <v>56</v>
      </c>
      <c r="K3" s="26" t="s">
        <v>57</v>
      </c>
      <c r="L3" s="26" t="s">
        <v>58</v>
      </c>
      <c r="M3" s="25" t="s">
        <v>34</v>
      </c>
      <c r="N3" s="26" t="s">
        <v>56</v>
      </c>
      <c r="O3" s="26" t="s">
        <v>57</v>
      </c>
      <c r="P3" s="26" t="s">
        <v>58</v>
      </c>
      <c r="Q3" s="25" t="s">
        <v>34</v>
      </c>
      <c r="R3" s="26" t="s">
        <v>56</v>
      </c>
      <c r="S3" s="26" t="s">
        <v>57</v>
      </c>
      <c r="T3" s="26" t="s">
        <v>58</v>
      </c>
      <c r="U3" s="25" t="s">
        <v>34</v>
      </c>
      <c r="V3" s="26" t="s">
        <v>56</v>
      </c>
      <c r="W3" s="26" t="s">
        <v>57</v>
      </c>
      <c r="X3" s="26" t="s">
        <v>58</v>
      </c>
      <c r="Y3" s="25" t="s">
        <v>34</v>
      </c>
      <c r="Z3" s="26" t="s">
        <v>56</v>
      </c>
      <c r="AA3" s="26" t="s">
        <v>57</v>
      </c>
      <c r="AB3" s="26" t="s">
        <v>58</v>
      </c>
      <c r="AC3" s="25" t="s">
        <v>34</v>
      </c>
      <c r="AD3" s="26" t="s">
        <v>56</v>
      </c>
      <c r="AE3" s="26" t="s">
        <v>57</v>
      </c>
      <c r="AF3" s="26" t="s">
        <v>58</v>
      </c>
      <c r="AG3" s="25" t="s">
        <v>34</v>
      </c>
      <c r="AH3" s="26" t="s">
        <v>56</v>
      </c>
      <c r="AI3" s="26" t="s">
        <v>57</v>
      </c>
      <c r="AJ3" s="26" t="s">
        <v>58</v>
      </c>
      <c r="AK3" s="25" t="s">
        <v>34</v>
      </c>
      <c r="AL3" s="26" t="s">
        <v>56</v>
      </c>
      <c r="AM3" s="26" t="s">
        <v>57</v>
      </c>
      <c r="AN3" s="26" t="s">
        <v>58</v>
      </c>
      <c r="AO3" s="25" t="s">
        <v>34</v>
      </c>
      <c r="AP3" s="153"/>
      <c r="AQ3" s="50" t="s">
        <v>94</v>
      </c>
    </row>
    <row r="4" spans="1:43" ht="25.5" customHeight="1" x14ac:dyDescent="0.25">
      <c r="A4" s="13">
        <v>1</v>
      </c>
      <c r="B4" s="16" t="s">
        <v>47</v>
      </c>
      <c r="C4" s="16" t="s">
        <v>8</v>
      </c>
      <c r="D4" s="17" t="s">
        <v>27</v>
      </c>
      <c r="E4" s="17" t="s">
        <v>13</v>
      </c>
      <c r="F4" s="98">
        <v>14</v>
      </c>
      <c r="G4" s="98">
        <v>2</v>
      </c>
      <c r="H4" s="98">
        <v>1</v>
      </c>
      <c r="I4" s="78">
        <f>(101-G4)*H4</f>
        <v>99</v>
      </c>
      <c r="J4" s="11">
        <v>8</v>
      </c>
      <c r="K4" s="11">
        <v>1</v>
      </c>
      <c r="L4" s="11">
        <v>0.5</v>
      </c>
      <c r="M4" s="78">
        <f>(101-K4)*L4</f>
        <v>50</v>
      </c>
      <c r="N4" s="27">
        <v>4</v>
      </c>
      <c r="O4" s="27">
        <v>2</v>
      </c>
      <c r="P4" s="27">
        <v>0.25</v>
      </c>
      <c r="Q4" s="78">
        <f>(101-O4)*P4</f>
        <v>24.75</v>
      </c>
      <c r="R4" s="27">
        <v>5</v>
      </c>
      <c r="S4" s="56">
        <v>1</v>
      </c>
      <c r="T4" s="27">
        <v>0.5</v>
      </c>
      <c r="U4" s="78">
        <f>(101-S4)*T4</f>
        <v>50</v>
      </c>
      <c r="V4" s="27">
        <v>5</v>
      </c>
      <c r="W4" s="27">
        <v>2</v>
      </c>
      <c r="X4" s="27">
        <v>0.5</v>
      </c>
      <c r="Y4" s="78">
        <f>(101-W4)*X4</f>
        <v>49.5</v>
      </c>
      <c r="Z4" s="27">
        <v>5</v>
      </c>
      <c r="AA4" s="27">
        <v>1</v>
      </c>
      <c r="AB4" s="27">
        <v>0.5</v>
      </c>
      <c r="AC4" s="78">
        <f>(101-AA4)*AB4</f>
        <v>50</v>
      </c>
      <c r="AD4" s="27">
        <v>6</v>
      </c>
      <c r="AE4" s="27">
        <v>3</v>
      </c>
      <c r="AF4" s="27">
        <v>1</v>
      </c>
      <c r="AG4" s="78">
        <f>(101-AE4)*AF4</f>
        <v>98</v>
      </c>
      <c r="AH4" s="27">
        <v>9</v>
      </c>
      <c r="AI4" s="27">
        <v>1</v>
      </c>
      <c r="AJ4" s="27">
        <v>1</v>
      </c>
      <c r="AK4" s="78">
        <f>(101-AI4)*AJ4</f>
        <v>100</v>
      </c>
      <c r="AL4" s="27">
        <v>6</v>
      </c>
      <c r="AM4" s="126">
        <v>1</v>
      </c>
      <c r="AN4" s="27">
        <v>1</v>
      </c>
      <c r="AO4" s="78">
        <f>(101-AM4)*AN4</f>
        <v>100</v>
      </c>
      <c r="AP4" s="70">
        <f>LARGE(CHOOSE({1,2,3,4,5,6,7,8},M4,Q4,U4,Y4,AC4,AG4,AK4,AO4),1)+LARGE(CHOOSE({1,2,3,4,5,6,7,8},M4,Q4,U4,Y4,AC4,AG4,AK4,AO4),2)+I4</f>
        <v>299</v>
      </c>
      <c r="AQ4" s="15"/>
    </row>
    <row r="5" spans="1:43" ht="25.5" customHeight="1" x14ac:dyDescent="0.25">
      <c r="A5" s="13">
        <v>2</v>
      </c>
      <c r="B5" s="97" t="s">
        <v>42</v>
      </c>
      <c r="C5" s="15" t="s">
        <v>8</v>
      </c>
      <c r="D5" s="15" t="s">
        <v>21</v>
      </c>
      <c r="E5" s="98" t="s">
        <v>43</v>
      </c>
      <c r="F5" s="98">
        <v>14</v>
      </c>
      <c r="G5" s="88">
        <v>1</v>
      </c>
      <c r="H5" s="98">
        <v>1</v>
      </c>
      <c r="I5" s="78">
        <f>(101-G5)*H5</f>
        <v>100</v>
      </c>
      <c r="J5" s="88">
        <v>8</v>
      </c>
      <c r="K5" s="13" t="s">
        <v>18</v>
      </c>
      <c r="L5" s="88">
        <v>0.5</v>
      </c>
      <c r="M5" s="78">
        <v>0</v>
      </c>
      <c r="N5" s="27">
        <v>5</v>
      </c>
      <c r="O5" s="27" t="s">
        <v>18</v>
      </c>
      <c r="P5" s="27">
        <v>0.25</v>
      </c>
      <c r="Q5" s="78">
        <v>0</v>
      </c>
      <c r="R5" s="27">
        <v>5</v>
      </c>
      <c r="S5" s="27" t="s">
        <v>18</v>
      </c>
      <c r="T5" s="27">
        <v>0.5</v>
      </c>
      <c r="U5" s="78">
        <v>0</v>
      </c>
      <c r="V5" s="27">
        <v>5</v>
      </c>
      <c r="W5" s="27" t="s">
        <v>18</v>
      </c>
      <c r="X5" s="27">
        <v>0.5</v>
      </c>
      <c r="Y5" s="78">
        <v>0</v>
      </c>
      <c r="Z5" s="27">
        <v>5</v>
      </c>
      <c r="AA5" s="27" t="s">
        <v>18</v>
      </c>
      <c r="AB5" s="27">
        <v>0.5</v>
      </c>
      <c r="AC5" s="78">
        <v>0</v>
      </c>
      <c r="AD5" s="27">
        <v>6</v>
      </c>
      <c r="AE5" s="27">
        <v>2</v>
      </c>
      <c r="AF5" s="27">
        <v>1</v>
      </c>
      <c r="AG5" s="78">
        <f>(101-AE5)*AF5</f>
        <v>99</v>
      </c>
      <c r="AH5" s="27">
        <v>9</v>
      </c>
      <c r="AI5" s="27">
        <v>2</v>
      </c>
      <c r="AJ5" s="27">
        <v>1</v>
      </c>
      <c r="AK5" s="78">
        <f>(101-AI5)*AJ5</f>
        <v>99</v>
      </c>
      <c r="AL5" s="27">
        <v>6</v>
      </c>
      <c r="AM5" s="27" t="s">
        <v>18</v>
      </c>
      <c r="AN5" s="27">
        <v>1</v>
      </c>
      <c r="AO5" s="78">
        <v>0</v>
      </c>
      <c r="AP5" s="70">
        <f>LARGE(CHOOSE({1,2,3,4,5,6,7,8},M5,Q5,U5,Y5,AC5,AG5,AK5,AO5),1)+LARGE(CHOOSE({1,2,3,4,5,6,7,8},M5,Q5,U5,Y5,AC5,AG5,AK5,AO5),2)+I5</f>
        <v>298</v>
      </c>
    </row>
    <row r="6" spans="1:43" s="48" customFormat="1" ht="25.5" customHeight="1" x14ac:dyDescent="0.25">
      <c r="A6" s="88">
        <v>3</v>
      </c>
      <c r="B6" s="91" t="s">
        <v>101</v>
      </c>
      <c r="C6" s="91" t="s">
        <v>8</v>
      </c>
      <c r="D6" s="91" t="s">
        <v>21</v>
      </c>
      <c r="E6" s="91" t="s">
        <v>154</v>
      </c>
      <c r="F6" s="98">
        <v>14</v>
      </c>
      <c r="G6" s="88">
        <v>3</v>
      </c>
      <c r="H6" s="98">
        <v>1</v>
      </c>
      <c r="I6" s="78">
        <f>(101-G6)*H6</f>
        <v>98</v>
      </c>
      <c r="J6" s="98">
        <v>8</v>
      </c>
      <c r="K6" s="88">
        <v>3</v>
      </c>
      <c r="L6" s="98">
        <v>0.5</v>
      </c>
      <c r="M6" s="78">
        <f>(101-K6)*L6</f>
        <v>49</v>
      </c>
      <c r="N6" s="27">
        <v>4</v>
      </c>
      <c r="O6" s="27">
        <v>4</v>
      </c>
      <c r="P6" s="27">
        <v>0.25</v>
      </c>
      <c r="Q6" s="78">
        <f>(101-O6)*P6</f>
        <v>24.25</v>
      </c>
      <c r="R6" s="27">
        <v>5</v>
      </c>
      <c r="S6" s="27">
        <v>5</v>
      </c>
      <c r="T6" s="27">
        <v>0.5</v>
      </c>
      <c r="U6" s="78">
        <f>(101-S6)*T6</f>
        <v>48</v>
      </c>
      <c r="V6" s="27">
        <v>5</v>
      </c>
      <c r="W6" s="27">
        <v>4</v>
      </c>
      <c r="X6" s="27">
        <v>0.5</v>
      </c>
      <c r="Y6" s="78">
        <f>(101-W6)*X6</f>
        <v>48.5</v>
      </c>
      <c r="Z6" s="27">
        <v>5</v>
      </c>
      <c r="AA6" s="27">
        <v>4</v>
      </c>
      <c r="AB6" s="27">
        <v>0.5</v>
      </c>
      <c r="AC6" s="78">
        <f>(101-AA6)*AB6</f>
        <v>48.5</v>
      </c>
      <c r="AD6" s="27">
        <v>6</v>
      </c>
      <c r="AE6" s="27">
        <v>4</v>
      </c>
      <c r="AF6" s="27">
        <v>1</v>
      </c>
      <c r="AG6" s="78">
        <f>(101-AE6)*AF6</f>
        <v>97</v>
      </c>
      <c r="AH6" s="27">
        <v>9</v>
      </c>
      <c r="AI6" s="27">
        <v>3</v>
      </c>
      <c r="AJ6" s="27">
        <v>1</v>
      </c>
      <c r="AK6" s="78">
        <f>(101-AI6)*AJ6</f>
        <v>98</v>
      </c>
      <c r="AL6" s="27">
        <v>6</v>
      </c>
      <c r="AM6" s="126">
        <v>6</v>
      </c>
      <c r="AN6" s="27">
        <v>1</v>
      </c>
      <c r="AO6" s="78">
        <f>(101-AM6)*AN6</f>
        <v>95</v>
      </c>
      <c r="AP6" s="70">
        <f>LARGE(CHOOSE({1,2,3,4,5,6,7,8},M6,Q6,U6,Y6,AC6,AG6,AK6,AO6),1)+LARGE(CHOOSE({1,2,3,4,5,6,7,8},M6,Q6,U6,Y6,AC6,AG6,AK6,AO6),2)+I6</f>
        <v>293</v>
      </c>
      <c r="AQ6" s="117"/>
    </row>
    <row r="7" spans="1:43" s="48" customFormat="1" ht="25.5" customHeight="1" x14ac:dyDescent="0.25">
      <c r="A7" s="88">
        <v>4</v>
      </c>
      <c r="B7" s="91" t="s">
        <v>117</v>
      </c>
      <c r="C7" s="15" t="s">
        <v>8</v>
      </c>
      <c r="D7" s="15" t="s">
        <v>274</v>
      </c>
      <c r="E7" s="88" t="s">
        <v>118</v>
      </c>
      <c r="F7" s="98">
        <v>14</v>
      </c>
      <c r="G7" s="88">
        <v>4</v>
      </c>
      <c r="H7" s="98">
        <v>1</v>
      </c>
      <c r="I7" s="78">
        <f>(101-G7)*H7</f>
        <v>97</v>
      </c>
      <c r="J7" s="88">
        <v>9</v>
      </c>
      <c r="K7" s="13" t="s">
        <v>18</v>
      </c>
      <c r="L7" s="88">
        <v>0.5</v>
      </c>
      <c r="M7" s="78">
        <v>0</v>
      </c>
      <c r="N7" s="27">
        <v>6</v>
      </c>
      <c r="O7" s="27" t="s">
        <v>18</v>
      </c>
      <c r="P7" s="27">
        <v>0.25</v>
      </c>
      <c r="Q7" s="78">
        <v>0</v>
      </c>
      <c r="R7" s="27">
        <v>5</v>
      </c>
      <c r="S7" s="27" t="s">
        <v>18</v>
      </c>
      <c r="T7" s="27">
        <v>0.5</v>
      </c>
      <c r="U7" s="78">
        <v>0</v>
      </c>
      <c r="V7" s="27">
        <v>5</v>
      </c>
      <c r="W7" s="27" t="s">
        <v>18</v>
      </c>
      <c r="X7" s="27">
        <v>0.5</v>
      </c>
      <c r="Y7" s="78">
        <v>0</v>
      </c>
      <c r="Z7" s="27">
        <v>5</v>
      </c>
      <c r="AA7" s="27" t="s">
        <v>18</v>
      </c>
      <c r="AB7" s="27">
        <v>0.5</v>
      </c>
      <c r="AC7" s="78">
        <v>0</v>
      </c>
      <c r="AD7" s="27">
        <v>6</v>
      </c>
      <c r="AE7" s="27" t="s">
        <v>18</v>
      </c>
      <c r="AF7" s="27">
        <v>1</v>
      </c>
      <c r="AG7" s="78">
        <v>0</v>
      </c>
      <c r="AH7" s="27">
        <v>9</v>
      </c>
      <c r="AI7" s="27">
        <v>6</v>
      </c>
      <c r="AJ7" s="27">
        <v>1</v>
      </c>
      <c r="AK7" s="78">
        <f>(101-AI7)*AJ7</f>
        <v>95</v>
      </c>
      <c r="AL7" s="27">
        <v>6</v>
      </c>
      <c r="AM7" s="27">
        <v>1</v>
      </c>
      <c r="AN7" s="27">
        <v>1</v>
      </c>
      <c r="AO7" s="78">
        <f>(101-AM7)*AN7</f>
        <v>100</v>
      </c>
      <c r="AP7" s="70">
        <f>LARGE(CHOOSE({1,2,3,4,5,6,7,8},M7,Q7,U7,Y7,AC7,AG7,AK7,AO7),1)+LARGE(CHOOSE({1,2,3,4,5,6,7,8},M7,Q7,U7,Y7,AC7,AG7,AK7,AO7),2)+I7</f>
        <v>292</v>
      </c>
      <c r="AQ7" s="60"/>
    </row>
    <row r="8" spans="1:43" ht="47.25" customHeight="1" x14ac:dyDescent="0.25">
      <c r="A8" s="88">
        <v>5</v>
      </c>
      <c r="B8" s="91" t="s">
        <v>413</v>
      </c>
      <c r="C8" s="91" t="s">
        <v>8</v>
      </c>
      <c r="D8" s="91" t="s">
        <v>21</v>
      </c>
      <c r="E8" s="91" t="s">
        <v>168</v>
      </c>
      <c r="F8" s="98">
        <v>14</v>
      </c>
      <c r="G8" s="88">
        <v>7</v>
      </c>
      <c r="H8" s="98">
        <v>1</v>
      </c>
      <c r="I8" s="78">
        <f>(101-G8)*H8</f>
        <v>94</v>
      </c>
      <c r="J8" s="98">
        <v>8</v>
      </c>
      <c r="K8" s="88">
        <v>5</v>
      </c>
      <c r="L8" s="98">
        <v>0.5</v>
      </c>
      <c r="M8" s="78">
        <f>(101-K8)*L8</f>
        <v>48</v>
      </c>
      <c r="N8" s="27">
        <v>4</v>
      </c>
      <c r="O8" s="27" t="s">
        <v>18</v>
      </c>
      <c r="P8" s="27">
        <v>0.25</v>
      </c>
      <c r="Q8" s="78">
        <v>0</v>
      </c>
      <c r="R8" s="27">
        <v>5</v>
      </c>
      <c r="S8" s="27">
        <v>4</v>
      </c>
      <c r="T8" s="27">
        <v>0.5</v>
      </c>
      <c r="U8" s="78">
        <f>(101-S8)*T8</f>
        <v>48.5</v>
      </c>
      <c r="V8" s="27">
        <v>5</v>
      </c>
      <c r="W8" s="27">
        <v>5</v>
      </c>
      <c r="X8" s="27">
        <v>0.5</v>
      </c>
      <c r="Y8" s="78">
        <f>(101-W8)*X8</f>
        <v>48</v>
      </c>
      <c r="Z8" s="27">
        <v>5</v>
      </c>
      <c r="AA8" s="27">
        <v>5</v>
      </c>
      <c r="AB8" s="27">
        <v>0.5</v>
      </c>
      <c r="AC8" s="78">
        <f>(101-AA8)*AB8</f>
        <v>48</v>
      </c>
      <c r="AD8" s="27">
        <v>6</v>
      </c>
      <c r="AE8" s="27">
        <v>6</v>
      </c>
      <c r="AF8" s="27">
        <v>1</v>
      </c>
      <c r="AG8" s="78">
        <f>(101-AE8)*AF8</f>
        <v>95</v>
      </c>
      <c r="AH8" s="27">
        <v>9</v>
      </c>
      <c r="AI8" s="27">
        <v>4</v>
      </c>
      <c r="AJ8" s="27">
        <v>1</v>
      </c>
      <c r="AK8" s="78">
        <f>(101-AI8)*AJ8</f>
        <v>97</v>
      </c>
      <c r="AL8" s="27">
        <v>6</v>
      </c>
      <c r="AM8" s="126">
        <v>4</v>
      </c>
      <c r="AN8" s="27">
        <v>1</v>
      </c>
      <c r="AO8" s="78">
        <f>(101-AM8)*AN8</f>
        <v>97</v>
      </c>
      <c r="AP8" s="70">
        <f>LARGE(CHOOSE({1,2,3,4,5,6,7,8},M8,Q8,U8,Y8,AC8,AG8,AK8,AO8),1)+LARGE(CHOOSE({1,2,3,4,5,6,7,8},M8,Q8,U8,Y8,AC8,AG8,AK8,AO8),2)+I8</f>
        <v>288</v>
      </c>
      <c r="AQ8"/>
    </row>
    <row r="9" spans="1:43" ht="32.25" customHeight="1" thickBot="1" x14ac:dyDescent="0.3">
      <c r="A9" s="88">
        <v>6</v>
      </c>
      <c r="B9" s="46" t="s">
        <v>51</v>
      </c>
      <c r="C9" s="46" t="s">
        <v>8</v>
      </c>
      <c r="D9" s="46" t="s">
        <v>28</v>
      </c>
      <c r="E9" s="46" t="s">
        <v>52</v>
      </c>
      <c r="F9" s="45">
        <v>14</v>
      </c>
      <c r="G9" s="47">
        <v>6</v>
      </c>
      <c r="H9" s="45">
        <v>1</v>
      </c>
      <c r="I9" s="116">
        <f>(101-G9)*H9</f>
        <v>95</v>
      </c>
      <c r="J9" s="45">
        <v>8</v>
      </c>
      <c r="K9" s="47" t="s">
        <v>18</v>
      </c>
      <c r="L9" s="45">
        <v>0.5</v>
      </c>
      <c r="M9" s="116">
        <v>0</v>
      </c>
      <c r="N9" s="49">
        <v>4</v>
      </c>
      <c r="O9" s="49">
        <v>3</v>
      </c>
      <c r="P9" s="49">
        <v>0.25</v>
      </c>
      <c r="Q9" s="116">
        <f>(101-O9)*P9</f>
        <v>24.5</v>
      </c>
      <c r="R9" s="49">
        <v>5</v>
      </c>
      <c r="S9" s="49">
        <v>3</v>
      </c>
      <c r="T9" s="49">
        <v>0.5</v>
      </c>
      <c r="U9" s="116">
        <f>(101-S9)*T9</f>
        <v>49</v>
      </c>
      <c r="V9" s="49">
        <v>5</v>
      </c>
      <c r="W9" s="49">
        <v>3</v>
      </c>
      <c r="X9" s="49">
        <v>0.5</v>
      </c>
      <c r="Y9" s="116">
        <f>(101-W9)*X9</f>
        <v>49</v>
      </c>
      <c r="Z9" s="49">
        <v>5</v>
      </c>
      <c r="AA9" s="49">
        <v>3</v>
      </c>
      <c r="AB9" s="49">
        <v>0.5</v>
      </c>
      <c r="AC9" s="116">
        <f>(101-AA9)*AB9</f>
        <v>49</v>
      </c>
      <c r="AD9" s="27">
        <v>6</v>
      </c>
      <c r="AE9" s="49" t="s">
        <v>18</v>
      </c>
      <c r="AF9" s="27">
        <v>1</v>
      </c>
      <c r="AG9" s="78">
        <v>0</v>
      </c>
      <c r="AH9" s="27">
        <v>9</v>
      </c>
      <c r="AI9" s="49">
        <v>5</v>
      </c>
      <c r="AJ9" s="27">
        <v>1</v>
      </c>
      <c r="AK9" s="78">
        <f>(101-AI9)*AJ9</f>
        <v>96</v>
      </c>
      <c r="AL9" s="27">
        <v>6</v>
      </c>
      <c r="AM9" s="169">
        <v>5</v>
      </c>
      <c r="AN9" s="27">
        <v>1</v>
      </c>
      <c r="AO9" s="78">
        <f>(101-AM9)*AN9</f>
        <v>96</v>
      </c>
      <c r="AP9" s="70">
        <f>LARGE(CHOOSE({1,2,3,4,5,6,7,8},M9,Q9,U9,Y9,AC9,AG9,AK9,AO9),1)+LARGE(CHOOSE({1,2,3,4,5,6,7,8},M9,Q9,U9,Y9,AC9,AG9,AK9,AO9),2)+I9</f>
        <v>287</v>
      </c>
      <c r="AQ9" s="44" t="s">
        <v>93</v>
      </c>
    </row>
    <row r="10" spans="1:43" ht="25.5" customHeight="1" thickTop="1" thickBot="1" x14ac:dyDescent="0.3">
      <c r="A10" s="88">
        <v>7</v>
      </c>
      <c r="B10" s="102" t="s">
        <v>41</v>
      </c>
      <c r="C10" s="91" t="s">
        <v>8</v>
      </c>
      <c r="D10" s="91" t="s">
        <v>29</v>
      </c>
      <c r="E10" s="91" t="s">
        <v>74</v>
      </c>
      <c r="F10" s="98">
        <v>14</v>
      </c>
      <c r="G10" s="88">
        <v>9</v>
      </c>
      <c r="H10" s="98">
        <v>1</v>
      </c>
      <c r="I10" s="78">
        <f>(101-G10)*H10</f>
        <v>92</v>
      </c>
      <c r="J10" s="98">
        <v>8</v>
      </c>
      <c r="K10" s="88">
        <v>7</v>
      </c>
      <c r="L10" s="98">
        <v>0.5</v>
      </c>
      <c r="M10" s="78">
        <f>(101-K10)*L10</f>
        <v>47</v>
      </c>
      <c r="N10" s="27">
        <v>4</v>
      </c>
      <c r="O10" s="27" t="s">
        <v>18</v>
      </c>
      <c r="P10" s="27">
        <v>0.25</v>
      </c>
      <c r="Q10" s="78">
        <v>0</v>
      </c>
      <c r="R10" s="27">
        <v>5</v>
      </c>
      <c r="S10" s="27" t="s">
        <v>18</v>
      </c>
      <c r="T10" s="27">
        <v>0.5</v>
      </c>
      <c r="U10" s="78">
        <v>0</v>
      </c>
      <c r="V10" s="27">
        <v>5</v>
      </c>
      <c r="W10" s="27" t="s">
        <v>18</v>
      </c>
      <c r="X10" s="27">
        <v>0.5</v>
      </c>
      <c r="Y10" s="78">
        <v>0</v>
      </c>
      <c r="Z10" s="27">
        <v>5</v>
      </c>
      <c r="AA10" s="27" t="s">
        <v>18</v>
      </c>
      <c r="AB10" s="27">
        <v>0.5</v>
      </c>
      <c r="AC10" s="78">
        <v>0</v>
      </c>
      <c r="AD10" s="27">
        <v>6</v>
      </c>
      <c r="AE10" s="27" t="s">
        <v>18</v>
      </c>
      <c r="AF10" s="27">
        <v>1</v>
      </c>
      <c r="AG10" s="78">
        <v>0</v>
      </c>
      <c r="AH10" s="27">
        <v>9</v>
      </c>
      <c r="AI10" s="27">
        <v>7</v>
      </c>
      <c r="AJ10" s="27">
        <v>1</v>
      </c>
      <c r="AK10" s="78">
        <f>(101-AI10)*AJ10</f>
        <v>94</v>
      </c>
      <c r="AL10" s="168">
        <v>6</v>
      </c>
      <c r="AM10" s="27">
        <v>2</v>
      </c>
      <c r="AN10" s="27">
        <v>1</v>
      </c>
      <c r="AO10" s="78">
        <f>(101-AM10)*AN10</f>
        <v>99</v>
      </c>
      <c r="AP10" s="70">
        <f>LARGE(CHOOSE({1,2,3,4,5,6,7,8},M10,Q10,U10,Y10,AC10,AG10,AK10,AO10),1)+LARGE(CHOOSE({1,2,3,4,5,6,7,8},M10,Q10,U10,Y10,AC10,AG10,AK10,AO10),2)+I10</f>
        <v>285</v>
      </c>
      <c r="AQ10" s="91"/>
    </row>
    <row r="11" spans="1:43" x14ac:dyDescent="0.25">
      <c r="A11" s="88">
        <v>8</v>
      </c>
      <c r="B11" s="94" t="s">
        <v>319</v>
      </c>
      <c r="C11" s="91" t="s">
        <v>8</v>
      </c>
      <c r="D11" s="91" t="s">
        <v>98</v>
      </c>
      <c r="E11" s="95" t="s">
        <v>279</v>
      </c>
      <c r="F11" s="98">
        <v>14</v>
      </c>
      <c r="G11" s="88">
        <v>5</v>
      </c>
      <c r="H11" s="98">
        <v>1</v>
      </c>
      <c r="I11" s="78">
        <f>(101-G11)*H11</f>
        <v>96</v>
      </c>
      <c r="J11" s="88">
        <v>10</v>
      </c>
      <c r="K11" s="88" t="s">
        <v>18</v>
      </c>
      <c r="L11" s="88">
        <v>0.5</v>
      </c>
      <c r="M11" s="78">
        <v>0</v>
      </c>
      <c r="N11" s="27">
        <v>7</v>
      </c>
      <c r="O11" s="27" t="s">
        <v>18</v>
      </c>
      <c r="P11" s="27">
        <v>0.25</v>
      </c>
      <c r="Q11" s="78">
        <v>0</v>
      </c>
      <c r="R11" s="27">
        <v>5</v>
      </c>
      <c r="S11" s="27" t="s">
        <v>18</v>
      </c>
      <c r="T11" s="27">
        <v>0.5</v>
      </c>
      <c r="U11" s="78">
        <v>0</v>
      </c>
      <c r="V11" s="27">
        <v>5</v>
      </c>
      <c r="W11" s="27" t="s">
        <v>18</v>
      </c>
      <c r="X11" s="27">
        <v>0.5</v>
      </c>
      <c r="Y11" s="78">
        <v>0</v>
      </c>
      <c r="Z11" s="27">
        <v>5</v>
      </c>
      <c r="AA11" s="27" t="s">
        <v>18</v>
      </c>
      <c r="AB11" s="27">
        <v>0.5</v>
      </c>
      <c r="AC11" s="78">
        <v>0</v>
      </c>
      <c r="AD11" s="27">
        <v>6</v>
      </c>
      <c r="AE11" s="27">
        <v>5</v>
      </c>
      <c r="AF11" s="27">
        <v>1</v>
      </c>
      <c r="AG11" s="78">
        <f>(101-AE11)*AF11</f>
        <v>96</v>
      </c>
      <c r="AH11" s="27">
        <v>9</v>
      </c>
      <c r="AI11" s="27" t="s">
        <v>18</v>
      </c>
      <c r="AJ11" s="27">
        <v>1</v>
      </c>
      <c r="AK11" s="78">
        <v>0</v>
      </c>
      <c r="AL11" s="27">
        <v>6</v>
      </c>
      <c r="AM11" s="27" t="s">
        <v>18</v>
      </c>
      <c r="AN11" s="27">
        <v>1</v>
      </c>
      <c r="AO11" s="78">
        <v>0</v>
      </c>
      <c r="AP11" s="70">
        <f>LARGE(CHOOSE({1,2,3,4,5,6,7,8},M11,Q11,U11,Y11,AC11,AG11,AK11,AO11),1)+LARGE(CHOOSE({1,2,3,4,5,6,7,8},M11,Q11,U11,Y11,AC11,AG11,AK11,AO11),2)+I11</f>
        <v>192</v>
      </c>
      <c r="AQ11" s="91"/>
    </row>
    <row r="12" spans="1:43" x14ac:dyDescent="0.25">
      <c r="A12" s="88">
        <v>9</v>
      </c>
      <c r="B12" s="91" t="s">
        <v>320</v>
      </c>
      <c r="C12" s="91" t="s">
        <v>8</v>
      </c>
      <c r="D12" s="91" t="s">
        <v>25</v>
      </c>
      <c r="E12" s="88" t="s">
        <v>321</v>
      </c>
      <c r="F12" s="98">
        <v>14</v>
      </c>
      <c r="G12" s="88">
        <v>8</v>
      </c>
      <c r="H12" s="98">
        <v>1</v>
      </c>
      <c r="I12" s="78">
        <f>(101-G12)*H12</f>
        <v>93</v>
      </c>
      <c r="J12" s="88">
        <v>11</v>
      </c>
      <c r="K12" s="88" t="s">
        <v>18</v>
      </c>
      <c r="L12" s="88">
        <v>0.5</v>
      </c>
      <c r="M12" s="78">
        <v>0</v>
      </c>
      <c r="N12" s="27">
        <v>8</v>
      </c>
      <c r="O12" s="27" t="s">
        <v>18</v>
      </c>
      <c r="P12" s="27">
        <v>0.25</v>
      </c>
      <c r="Q12" s="78">
        <v>0</v>
      </c>
      <c r="R12" s="27">
        <v>5</v>
      </c>
      <c r="S12" s="27" t="s">
        <v>18</v>
      </c>
      <c r="T12" s="27">
        <v>0.5</v>
      </c>
      <c r="U12" s="78">
        <v>0</v>
      </c>
      <c r="V12" s="27">
        <v>5</v>
      </c>
      <c r="W12" s="27" t="s">
        <v>18</v>
      </c>
      <c r="X12" s="27">
        <v>0.5</v>
      </c>
      <c r="Y12" s="78">
        <v>0</v>
      </c>
      <c r="Z12" s="27">
        <v>5</v>
      </c>
      <c r="AA12" s="27" t="s">
        <v>18</v>
      </c>
      <c r="AB12" s="27">
        <v>0.5</v>
      </c>
      <c r="AC12" s="78">
        <v>0</v>
      </c>
      <c r="AD12" s="27">
        <v>6</v>
      </c>
      <c r="AE12" s="27" t="s">
        <v>18</v>
      </c>
      <c r="AF12" s="27">
        <v>1</v>
      </c>
      <c r="AG12" s="78">
        <v>0</v>
      </c>
      <c r="AH12" s="27">
        <v>9</v>
      </c>
      <c r="AI12" s="27" t="s">
        <v>18</v>
      </c>
      <c r="AJ12" s="27">
        <v>1</v>
      </c>
      <c r="AK12" s="78">
        <v>0</v>
      </c>
      <c r="AL12" s="27">
        <v>6</v>
      </c>
      <c r="AM12" s="27">
        <v>3</v>
      </c>
      <c r="AN12" s="27">
        <v>1</v>
      </c>
      <c r="AO12" s="78">
        <f>(101-AM12)*AN12</f>
        <v>98</v>
      </c>
      <c r="AP12" s="70">
        <f>LARGE(CHOOSE({1,2,3,4,5,6,7,8},M12,Q12,U12,Y12,AC12,AG12,AK12,AO12),1)+LARGE(CHOOSE({1,2,3,4,5,6,7,8},M12,Q12,U12,Y12,AC12,AG12,AK12,AO12),2)+I12</f>
        <v>191</v>
      </c>
      <c r="AQ12" s="91"/>
    </row>
    <row r="13" spans="1:43" x14ac:dyDescent="0.25">
      <c r="A13" s="88">
        <v>10</v>
      </c>
      <c r="B13" s="91" t="s">
        <v>85</v>
      </c>
      <c r="C13" s="91" t="s">
        <v>8</v>
      </c>
      <c r="D13" s="91" t="s">
        <v>28</v>
      </c>
      <c r="E13" s="88" t="s">
        <v>88</v>
      </c>
      <c r="F13" s="98">
        <v>14</v>
      </c>
      <c r="G13" s="88" t="s">
        <v>18</v>
      </c>
      <c r="H13" s="98">
        <v>1</v>
      </c>
      <c r="I13" s="78">
        <v>0</v>
      </c>
      <c r="J13" s="88">
        <v>15</v>
      </c>
      <c r="K13" s="88" t="s">
        <v>18</v>
      </c>
      <c r="L13" s="88">
        <v>0.5</v>
      </c>
      <c r="M13" s="78">
        <v>0</v>
      </c>
      <c r="N13" s="27">
        <v>12</v>
      </c>
      <c r="O13" s="27" t="s">
        <v>18</v>
      </c>
      <c r="P13" s="27">
        <v>0.25</v>
      </c>
      <c r="Q13" s="78">
        <v>0</v>
      </c>
      <c r="R13" s="27">
        <v>5</v>
      </c>
      <c r="S13" s="27" t="s">
        <v>18</v>
      </c>
      <c r="T13" s="27">
        <v>0.5</v>
      </c>
      <c r="U13" s="78">
        <v>0</v>
      </c>
      <c r="V13" s="27">
        <v>5</v>
      </c>
      <c r="W13" s="27" t="s">
        <v>18</v>
      </c>
      <c r="X13" s="27">
        <v>0.5</v>
      </c>
      <c r="Y13" s="78">
        <v>0</v>
      </c>
      <c r="Z13" s="27">
        <v>5</v>
      </c>
      <c r="AA13" s="27" t="s">
        <v>18</v>
      </c>
      <c r="AB13" s="27">
        <v>0.5</v>
      </c>
      <c r="AC13" s="78">
        <v>0</v>
      </c>
      <c r="AD13" s="27">
        <v>6</v>
      </c>
      <c r="AE13" s="27" t="s">
        <v>18</v>
      </c>
      <c r="AF13" s="27">
        <v>1</v>
      </c>
      <c r="AG13" s="78">
        <v>0</v>
      </c>
      <c r="AH13" s="27">
        <v>9</v>
      </c>
      <c r="AI13" s="27">
        <v>8</v>
      </c>
      <c r="AJ13" s="27">
        <v>1</v>
      </c>
      <c r="AK13" s="78">
        <f>(101-AI13)*AJ13</f>
        <v>93</v>
      </c>
      <c r="AL13" s="27">
        <v>6</v>
      </c>
      <c r="AM13" s="27">
        <v>4</v>
      </c>
      <c r="AN13" s="27">
        <v>1</v>
      </c>
      <c r="AO13" s="78">
        <f>(101-AM13)*AN13</f>
        <v>97</v>
      </c>
      <c r="AP13" s="70">
        <f>LARGE(CHOOSE({1,2,3,4,5,6,7,8},M13,Q13,U13,Y13,AC13,AG13,AK13,AO13),1)+LARGE(CHOOSE({1,2,3,4,5,6,7,8},M13,Q13,U13,Y13,AC13,AG13,AK13,AO13),2)+I13</f>
        <v>190</v>
      </c>
      <c r="AQ13" s="91"/>
    </row>
    <row r="14" spans="1:43" x14ac:dyDescent="0.25">
      <c r="A14" s="88">
        <v>11</v>
      </c>
      <c r="B14" s="91" t="s">
        <v>393</v>
      </c>
      <c r="C14" s="91" t="s">
        <v>8</v>
      </c>
      <c r="D14" s="91" t="s">
        <v>28</v>
      </c>
      <c r="E14" s="91" t="s">
        <v>394</v>
      </c>
      <c r="F14" s="98">
        <v>14</v>
      </c>
      <c r="G14" s="88" t="s">
        <v>18</v>
      </c>
      <c r="H14" s="98">
        <v>1</v>
      </c>
      <c r="I14" s="78">
        <v>0</v>
      </c>
      <c r="J14" s="88">
        <v>16</v>
      </c>
      <c r="K14" s="88" t="s">
        <v>18</v>
      </c>
      <c r="L14" s="88">
        <v>0.5</v>
      </c>
      <c r="M14" s="78">
        <v>0</v>
      </c>
      <c r="N14" s="27">
        <v>13</v>
      </c>
      <c r="O14" s="27" t="s">
        <v>18</v>
      </c>
      <c r="P14" s="27">
        <v>0.25</v>
      </c>
      <c r="Q14" s="78">
        <v>0</v>
      </c>
      <c r="R14" s="27">
        <v>5</v>
      </c>
      <c r="S14" s="27" t="s">
        <v>18</v>
      </c>
      <c r="T14" s="27">
        <v>0.5</v>
      </c>
      <c r="U14" s="78">
        <v>0</v>
      </c>
      <c r="V14" s="27">
        <v>5</v>
      </c>
      <c r="W14" s="27" t="s">
        <v>18</v>
      </c>
      <c r="X14" s="27">
        <v>0.5</v>
      </c>
      <c r="Y14" s="78">
        <v>0</v>
      </c>
      <c r="Z14" s="27">
        <v>5</v>
      </c>
      <c r="AA14" s="27" t="s">
        <v>18</v>
      </c>
      <c r="AB14" s="27">
        <v>0.5</v>
      </c>
      <c r="AC14" s="78">
        <v>0</v>
      </c>
      <c r="AD14" s="27">
        <v>6</v>
      </c>
      <c r="AE14" s="27" t="s">
        <v>18</v>
      </c>
      <c r="AF14" s="27">
        <v>1</v>
      </c>
      <c r="AG14" s="78">
        <v>0</v>
      </c>
      <c r="AH14" s="27">
        <v>9</v>
      </c>
      <c r="AI14" s="27">
        <v>9</v>
      </c>
      <c r="AJ14" s="27">
        <v>1</v>
      </c>
      <c r="AK14" s="78">
        <f>(101-AI14)*AJ14</f>
        <v>92</v>
      </c>
      <c r="AL14" s="27">
        <v>6</v>
      </c>
      <c r="AM14" s="27">
        <v>5</v>
      </c>
      <c r="AN14" s="27">
        <v>1</v>
      </c>
      <c r="AO14" s="78">
        <f>(101-AM14)*AN14</f>
        <v>96</v>
      </c>
      <c r="AP14" s="70">
        <f>LARGE(CHOOSE({1,2,3,4,5,6,7,8},M14,Q14,U14,Y14,AC14,AG14,AK14,AO14),1)+LARGE(CHOOSE({1,2,3,4,5,6,7,8},M14,Q14,U14,Y14,AC14,AG14,AK14,AO14),2)+I14</f>
        <v>188</v>
      </c>
      <c r="AQ14" s="91"/>
    </row>
    <row r="15" spans="1:43" x14ac:dyDescent="0.25">
      <c r="A15" s="88">
        <v>12</v>
      </c>
      <c r="B15" s="91" t="s">
        <v>167</v>
      </c>
      <c r="C15" s="91" t="s">
        <v>8</v>
      </c>
      <c r="D15" s="91" t="s">
        <v>21</v>
      </c>
      <c r="E15" s="91" t="s">
        <v>12</v>
      </c>
      <c r="F15" s="98">
        <v>14</v>
      </c>
      <c r="G15" s="88" t="s">
        <v>18</v>
      </c>
      <c r="H15" s="98">
        <v>1</v>
      </c>
      <c r="I15" s="78">
        <v>0</v>
      </c>
      <c r="J15" s="98">
        <v>8</v>
      </c>
      <c r="K15" s="88">
        <v>4</v>
      </c>
      <c r="L15" s="98">
        <v>0.5</v>
      </c>
      <c r="M15" s="78">
        <f>(101-K15)*L15</f>
        <v>48.5</v>
      </c>
      <c r="N15" s="27">
        <v>4</v>
      </c>
      <c r="O15" s="27" t="s">
        <v>18</v>
      </c>
      <c r="P15" s="27">
        <v>0.25</v>
      </c>
      <c r="Q15" s="78">
        <v>0</v>
      </c>
      <c r="R15" s="27">
        <v>5</v>
      </c>
      <c r="S15" s="27">
        <v>1</v>
      </c>
      <c r="T15" s="27">
        <v>0.5</v>
      </c>
      <c r="U15" s="78">
        <f>(101-S15)*T15</f>
        <v>50</v>
      </c>
      <c r="V15" s="27">
        <v>5</v>
      </c>
      <c r="W15" s="27" t="s">
        <v>18</v>
      </c>
      <c r="X15" s="27">
        <v>0.5</v>
      </c>
      <c r="Y15" s="78">
        <v>0</v>
      </c>
      <c r="Z15" s="27">
        <v>5</v>
      </c>
      <c r="AA15" s="27" t="s">
        <v>18</v>
      </c>
      <c r="AB15" s="27">
        <v>0.5</v>
      </c>
      <c r="AC15" s="78">
        <v>0</v>
      </c>
      <c r="AD15" s="27">
        <v>6</v>
      </c>
      <c r="AE15" s="27">
        <v>1</v>
      </c>
      <c r="AF15" s="27">
        <v>1</v>
      </c>
      <c r="AG15" s="78">
        <f>(101-AE15)*AF15</f>
        <v>100</v>
      </c>
      <c r="AH15" s="27">
        <v>9</v>
      </c>
      <c r="AI15" s="27" t="s">
        <v>18</v>
      </c>
      <c r="AJ15" s="27">
        <v>1</v>
      </c>
      <c r="AK15" s="78">
        <v>0</v>
      </c>
      <c r="AL15" s="27">
        <v>6</v>
      </c>
      <c r="AM15" s="27" t="s">
        <v>18</v>
      </c>
      <c r="AN15" s="27">
        <v>1</v>
      </c>
      <c r="AO15" s="78">
        <v>0</v>
      </c>
      <c r="AP15" s="70">
        <f>LARGE(CHOOSE({1,2,3,4,5,6,7,8},M15,Q15,U15,Y15,AC15,AG15,AK15,AO15),1)+LARGE(CHOOSE({1,2,3,4,5,6,7,8},M15,Q15,U15,Y15,AC15,AG15,AK15,AO15),2)+I15</f>
        <v>150</v>
      </c>
      <c r="AQ15" s="91"/>
    </row>
    <row r="16" spans="1:43" x14ac:dyDescent="0.25">
      <c r="A16" s="88">
        <v>13</v>
      </c>
      <c r="B16" s="91" t="s">
        <v>327</v>
      </c>
      <c r="C16" s="91" t="s">
        <v>8</v>
      </c>
      <c r="D16" s="91" t="s">
        <v>313</v>
      </c>
      <c r="E16" s="88" t="s">
        <v>328</v>
      </c>
      <c r="F16" s="98">
        <v>14</v>
      </c>
      <c r="G16" s="88" t="s">
        <v>329</v>
      </c>
      <c r="H16" s="98">
        <v>1</v>
      </c>
      <c r="I16" s="78">
        <v>0</v>
      </c>
      <c r="J16" s="88">
        <v>15</v>
      </c>
      <c r="K16" s="88" t="s">
        <v>18</v>
      </c>
      <c r="L16" s="88">
        <v>0.5</v>
      </c>
      <c r="M16" s="78">
        <v>0</v>
      </c>
      <c r="N16" s="27">
        <v>12</v>
      </c>
      <c r="O16" s="27" t="s">
        <v>18</v>
      </c>
      <c r="P16" s="27">
        <v>0.25</v>
      </c>
      <c r="Q16" s="78">
        <v>0</v>
      </c>
      <c r="R16" s="27">
        <v>5</v>
      </c>
      <c r="S16" s="27" t="s">
        <v>18</v>
      </c>
      <c r="T16" s="27">
        <v>0.5</v>
      </c>
      <c r="U16" s="78">
        <v>0</v>
      </c>
      <c r="V16" s="27">
        <v>5</v>
      </c>
      <c r="W16" s="27" t="s">
        <v>18</v>
      </c>
      <c r="X16" s="27">
        <v>0.5</v>
      </c>
      <c r="Y16" s="78">
        <v>0</v>
      </c>
      <c r="Z16" s="27">
        <v>5</v>
      </c>
      <c r="AA16" s="27" t="s">
        <v>18</v>
      </c>
      <c r="AB16" s="27">
        <v>0.5</v>
      </c>
      <c r="AC16" s="78">
        <v>0</v>
      </c>
      <c r="AD16" s="27">
        <v>6</v>
      </c>
      <c r="AE16" s="27" t="s">
        <v>18</v>
      </c>
      <c r="AF16" s="27">
        <v>1</v>
      </c>
      <c r="AG16" s="78">
        <v>0</v>
      </c>
      <c r="AH16" s="27">
        <v>9</v>
      </c>
      <c r="AI16" s="27" t="s">
        <v>18</v>
      </c>
      <c r="AJ16" s="27">
        <v>1</v>
      </c>
      <c r="AK16" s="78">
        <v>0</v>
      </c>
      <c r="AL16" s="27">
        <v>6</v>
      </c>
      <c r="AM16" s="27">
        <v>6</v>
      </c>
      <c r="AN16" s="27">
        <v>1</v>
      </c>
      <c r="AO16" s="78">
        <f>(101-AM16)*AN16</f>
        <v>95</v>
      </c>
      <c r="AP16" s="70">
        <f>LARGE(CHOOSE({1,2,3,4,5,6,7,8},M16,Q16,U16,Y16,AC16,AG16,AK16,AO16),1)+LARGE(CHOOSE({1,2,3,4,5,6,7,8},M16,Q16,U16,Y16,AC16,AG16,AK16,AO16),2)+I16</f>
        <v>95</v>
      </c>
      <c r="AQ16" s="91"/>
    </row>
    <row r="17" spans="1:43" x14ac:dyDescent="0.25">
      <c r="A17" s="88">
        <v>14</v>
      </c>
      <c r="B17" s="91" t="s">
        <v>322</v>
      </c>
      <c r="C17" s="91" t="s">
        <v>8</v>
      </c>
      <c r="D17" s="91" t="s">
        <v>29</v>
      </c>
      <c r="E17" s="88" t="s">
        <v>72</v>
      </c>
      <c r="F17" s="98">
        <v>14</v>
      </c>
      <c r="G17" s="88">
        <v>10</v>
      </c>
      <c r="H17" s="98">
        <v>1</v>
      </c>
      <c r="I17" s="78">
        <f>(101-G17)*H17</f>
        <v>91</v>
      </c>
      <c r="J17" s="88">
        <v>12</v>
      </c>
      <c r="K17" s="88" t="s">
        <v>18</v>
      </c>
      <c r="L17" s="88">
        <v>0.5</v>
      </c>
      <c r="M17" s="78">
        <v>0</v>
      </c>
      <c r="N17" s="27">
        <v>9</v>
      </c>
      <c r="O17" s="27" t="s">
        <v>18</v>
      </c>
      <c r="P17" s="27">
        <v>0.25</v>
      </c>
      <c r="Q17" s="78">
        <v>0</v>
      </c>
      <c r="R17" s="27">
        <v>5</v>
      </c>
      <c r="S17" s="27" t="s">
        <v>18</v>
      </c>
      <c r="T17" s="27">
        <v>0.5</v>
      </c>
      <c r="U17" s="78">
        <v>0</v>
      </c>
      <c r="V17" s="27">
        <v>5</v>
      </c>
      <c r="W17" s="27" t="s">
        <v>18</v>
      </c>
      <c r="X17" s="27">
        <v>0.5</v>
      </c>
      <c r="Y17" s="78">
        <v>0</v>
      </c>
      <c r="Z17" s="27">
        <v>5</v>
      </c>
      <c r="AA17" s="27" t="s">
        <v>18</v>
      </c>
      <c r="AB17" s="27">
        <v>0.5</v>
      </c>
      <c r="AC17" s="78">
        <v>0</v>
      </c>
      <c r="AD17" s="27">
        <v>6</v>
      </c>
      <c r="AE17" s="27" t="s">
        <v>18</v>
      </c>
      <c r="AF17" s="27">
        <v>1</v>
      </c>
      <c r="AG17" s="78">
        <v>0</v>
      </c>
      <c r="AH17" s="27">
        <v>9</v>
      </c>
      <c r="AI17" s="27" t="s">
        <v>18</v>
      </c>
      <c r="AJ17" s="27">
        <v>1</v>
      </c>
      <c r="AK17" s="78">
        <v>0</v>
      </c>
      <c r="AL17" s="27">
        <v>6</v>
      </c>
      <c r="AM17" s="27" t="s">
        <v>18</v>
      </c>
      <c r="AN17" s="27">
        <v>1</v>
      </c>
      <c r="AO17" s="78">
        <v>0</v>
      </c>
      <c r="AP17" s="70">
        <f>LARGE(CHOOSE({1,2,3,4,5,6,7,8},M17,Q17,U17,Y17,AC17,AG17,AK17,AO17),1)+LARGE(CHOOSE({1,2,3,4,5,6,7,8},M17,Q17,U17,Y17,AC17,AG17,AK17,AO17),2)+I17</f>
        <v>91</v>
      </c>
      <c r="AQ17" s="91"/>
    </row>
    <row r="18" spans="1:43" x14ac:dyDescent="0.25">
      <c r="A18" s="88">
        <v>15</v>
      </c>
      <c r="B18" s="94" t="s">
        <v>323</v>
      </c>
      <c r="C18" s="91" t="s">
        <v>8</v>
      </c>
      <c r="D18" s="91" t="s">
        <v>274</v>
      </c>
      <c r="E18" s="95" t="s">
        <v>324</v>
      </c>
      <c r="F18" s="98">
        <v>14</v>
      </c>
      <c r="G18" s="88">
        <v>11</v>
      </c>
      <c r="H18" s="98">
        <v>1</v>
      </c>
      <c r="I18" s="78">
        <f>(101-G18)*H18</f>
        <v>90</v>
      </c>
      <c r="J18" s="88">
        <v>13</v>
      </c>
      <c r="K18" s="88" t="s">
        <v>18</v>
      </c>
      <c r="L18" s="88">
        <v>0.5</v>
      </c>
      <c r="M18" s="78">
        <v>0</v>
      </c>
      <c r="N18" s="27">
        <v>10</v>
      </c>
      <c r="O18" s="27" t="s">
        <v>18</v>
      </c>
      <c r="P18" s="27">
        <v>0.25</v>
      </c>
      <c r="Q18" s="78">
        <v>0</v>
      </c>
      <c r="R18" s="27">
        <v>5</v>
      </c>
      <c r="S18" s="27" t="s">
        <v>18</v>
      </c>
      <c r="T18" s="27">
        <v>0.5</v>
      </c>
      <c r="U18" s="78">
        <v>0</v>
      </c>
      <c r="V18" s="27">
        <v>5</v>
      </c>
      <c r="W18" s="27" t="s">
        <v>18</v>
      </c>
      <c r="X18" s="27">
        <v>0.5</v>
      </c>
      <c r="Y18" s="78">
        <v>0</v>
      </c>
      <c r="Z18" s="27">
        <v>5</v>
      </c>
      <c r="AA18" s="27" t="s">
        <v>18</v>
      </c>
      <c r="AB18" s="27">
        <v>0.5</v>
      </c>
      <c r="AC18" s="78">
        <v>0</v>
      </c>
      <c r="AD18" s="27">
        <v>6</v>
      </c>
      <c r="AE18" s="27" t="s">
        <v>18</v>
      </c>
      <c r="AF18" s="27">
        <v>1</v>
      </c>
      <c r="AG18" s="78">
        <v>0</v>
      </c>
      <c r="AH18" s="27">
        <v>9</v>
      </c>
      <c r="AI18" s="27" t="s">
        <v>18</v>
      </c>
      <c r="AJ18" s="27">
        <v>1</v>
      </c>
      <c r="AK18" s="78">
        <v>0</v>
      </c>
      <c r="AL18" s="27">
        <v>6</v>
      </c>
      <c r="AM18" s="27" t="s">
        <v>18</v>
      </c>
      <c r="AN18" s="27">
        <v>1</v>
      </c>
      <c r="AO18" s="78">
        <v>0</v>
      </c>
      <c r="AP18" s="70">
        <f>LARGE(CHOOSE({1,2,3,4,5,6,7,8},M18,Q18,U18,Y18,AC18,AG18,AK18,AO18),1)+LARGE(CHOOSE({1,2,3,4,5,6,7,8},M18,Q18,U18,Y18,AC18,AG18,AK18,AO18),2)+I18</f>
        <v>90</v>
      </c>
      <c r="AQ18" s="91"/>
    </row>
    <row r="19" spans="1:43" x14ac:dyDescent="0.25">
      <c r="A19" s="88">
        <v>16</v>
      </c>
      <c r="B19" s="91" t="s">
        <v>325</v>
      </c>
      <c r="C19" s="91" t="s">
        <v>8</v>
      </c>
      <c r="D19" s="91" t="s">
        <v>300</v>
      </c>
      <c r="E19" s="88" t="s">
        <v>326</v>
      </c>
      <c r="F19" s="98">
        <v>14</v>
      </c>
      <c r="G19" s="88">
        <v>12</v>
      </c>
      <c r="H19" s="98">
        <v>1</v>
      </c>
      <c r="I19" s="78">
        <f>(101-G19)*H19</f>
        <v>89</v>
      </c>
      <c r="J19" s="88">
        <v>14</v>
      </c>
      <c r="K19" s="88" t="s">
        <v>18</v>
      </c>
      <c r="L19" s="88">
        <v>0.5</v>
      </c>
      <c r="M19" s="78">
        <v>0</v>
      </c>
      <c r="N19" s="27">
        <v>11</v>
      </c>
      <c r="O19" s="27" t="s">
        <v>18</v>
      </c>
      <c r="P19" s="27">
        <v>0.25</v>
      </c>
      <c r="Q19" s="78">
        <v>0</v>
      </c>
      <c r="R19" s="27">
        <v>5</v>
      </c>
      <c r="S19" s="27" t="s">
        <v>18</v>
      </c>
      <c r="T19" s="27">
        <v>0.5</v>
      </c>
      <c r="U19" s="78">
        <v>0</v>
      </c>
      <c r="V19" s="27">
        <v>5</v>
      </c>
      <c r="W19" s="27" t="s">
        <v>18</v>
      </c>
      <c r="X19" s="27">
        <v>0.5</v>
      </c>
      <c r="Y19" s="78">
        <v>0</v>
      </c>
      <c r="Z19" s="27">
        <v>5</v>
      </c>
      <c r="AA19" s="27" t="s">
        <v>18</v>
      </c>
      <c r="AB19" s="27">
        <v>0.5</v>
      </c>
      <c r="AC19" s="78">
        <v>0</v>
      </c>
      <c r="AD19" s="27">
        <v>6</v>
      </c>
      <c r="AE19" s="27" t="s">
        <v>18</v>
      </c>
      <c r="AF19" s="27">
        <v>1</v>
      </c>
      <c r="AG19" s="78">
        <v>0</v>
      </c>
      <c r="AH19" s="27">
        <v>9</v>
      </c>
      <c r="AI19" s="27" t="s">
        <v>18</v>
      </c>
      <c r="AJ19" s="27">
        <v>1</v>
      </c>
      <c r="AK19" s="78">
        <v>0</v>
      </c>
      <c r="AL19" s="27">
        <v>6</v>
      </c>
      <c r="AM19" s="27" t="s">
        <v>18</v>
      </c>
      <c r="AN19" s="27">
        <v>1</v>
      </c>
      <c r="AO19" s="78">
        <v>0</v>
      </c>
      <c r="AP19" s="70">
        <f>LARGE(CHOOSE({1,2,3,4,5,6,7,8},M19,Q19,U19,Y19,AC19,AG19,AK19,AO19),1)+LARGE(CHOOSE({1,2,3,4,5,6,7,8},M19,Q19,U19,Y19,AC19,AG19,AK19,AO19),2)+I19</f>
        <v>89</v>
      </c>
      <c r="AQ19" s="91"/>
    </row>
    <row r="20" spans="1:43" x14ac:dyDescent="0.25">
      <c r="A20" s="88">
        <v>17</v>
      </c>
      <c r="B20" s="91" t="s">
        <v>197</v>
      </c>
      <c r="C20" s="91" t="s">
        <v>8</v>
      </c>
      <c r="D20" s="91" t="s">
        <v>21</v>
      </c>
      <c r="E20" s="91" t="s">
        <v>198</v>
      </c>
      <c r="F20" s="98">
        <v>14</v>
      </c>
      <c r="G20" s="88" t="s">
        <v>18</v>
      </c>
      <c r="H20" s="98">
        <v>1</v>
      </c>
      <c r="I20" s="78">
        <v>0</v>
      </c>
      <c r="J20" s="98">
        <v>8</v>
      </c>
      <c r="K20" s="88">
        <v>6</v>
      </c>
      <c r="L20" s="98">
        <v>0.5</v>
      </c>
      <c r="M20" s="78">
        <f>(101-K20)*L20</f>
        <v>47.5</v>
      </c>
      <c r="N20" s="27">
        <v>4</v>
      </c>
      <c r="O20" s="27" t="s">
        <v>18</v>
      </c>
      <c r="P20" s="27">
        <v>0.25</v>
      </c>
      <c r="Q20" s="78">
        <v>0</v>
      </c>
      <c r="R20" s="27">
        <v>5</v>
      </c>
      <c r="S20" s="27" t="s">
        <v>18</v>
      </c>
      <c r="T20" s="27">
        <v>0.5</v>
      </c>
      <c r="U20" s="78">
        <v>0</v>
      </c>
      <c r="V20" s="27">
        <v>5</v>
      </c>
      <c r="W20" s="27" t="s">
        <v>18</v>
      </c>
      <c r="X20" s="27">
        <v>0.5</v>
      </c>
      <c r="Y20" s="78">
        <v>0</v>
      </c>
      <c r="Z20" s="27">
        <v>5</v>
      </c>
      <c r="AA20" s="27" t="s">
        <v>18</v>
      </c>
      <c r="AB20" s="27">
        <v>0.5</v>
      </c>
      <c r="AC20" s="78">
        <v>0</v>
      </c>
      <c r="AD20" s="27">
        <v>6</v>
      </c>
      <c r="AE20" s="27" t="s">
        <v>18</v>
      </c>
      <c r="AF20" s="27">
        <v>1</v>
      </c>
      <c r="AG20" s="78">
        <v>0</v>
      </c>
      <c r="AH20" s="27">
        <v>9</v>
      </c>
      <c r="AI20" s="27" t="s">
        <v>18</v>
      </c>
      <c r="AJ20" s="27">
        <v>1</v>
      </c>
      <c r="AK20" s="78">
        <v>0</v>
      </c>
      <c r="AL20" s="27">
        <v>6</v>
      </c>
      <c r="AM20" s="27" t="s">
        <v>18</v>
      </c>
      <c r="AN20" s="27">
        <v>1</v>
      </c>
      <c r="AO20" s="78">
        <v>0</v>
      </c>
      <c r="AP20" s="70">
        <f>LARGE(CHOOSE({1,2,3,4,5,6,7,8},M20,Q20,U20,Y20,AC20,AG20,AK20,AO20),1)+LARGE(CHOOSE({1,2,3,4,5,6,7,8},M20,Q20,U20,Y20,AC20,AG20,AK20,AO20),2)+I20</f>
        <v>47.5</v>
      </c>
      <c r="AQ20" s="91"/>
    </row>
  </sheetData>
  <autoFilter ref="A3:AP20">
    <sortState ref="A5:AP20">
      <sortCondition descending="1" ref="AP3:AP20"/>
    </sortState>
  </autoFilter>
  <sortState ref="A5:A14">
    <sortCondition ref="A4"/>
  </sortState>
  <mergeCells count="16">
    <mergeCell ref="A1:AQ1"/>
    <mergeCell ref="AP2:AP3"/>
    <mergeCell ref="A2:A3"/>
    <mergeCell ref="E2:E3"/>
    <mergeCell ref="D2:D3"/>
    <mergeCell ref="C2:C3"/>
    <mergeCell ref="B2:B3"/>
    <mergeCell ref="AL2:AO2"/>
    <mergeCell ref="N2:Q2"/>
    <mergeCell ref="R2:U2"/>
    <mergeCell ref="V2:Y2"/>
    <mergeCell ref="J2:M2"/>
    <mergeCell ref="F2:I2"/>
    <mergeCell ref="Z2:AC2"/>
    <mergeCell ref="AD2:AG2"/>
    <mergeCell ref="AH2:AK2"/>
  </mergeCells>
  <pageMargins left="0.7" right="0.7" top="0.75" bottom="0.75" header="0.3" footer="0.3"/>
  <pageSetup paperSize="9" scale="35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8"/>
  <sheetViews>
    <sheetView view="pageBreakPreview" topLeftCell="N1" zoomScaleNormal="100" zoomScaleSheetLayoutView="100" workbookViewId="0">
      <selection activeCell="AI6" sqref="AI6"/>
    </sheetView>
  </sheetViews>
  <sheetFormatPr defaultRowHeight="15" x14ac:dyDescent="0.25"/>
  <cols>
    <col min="1" max="1" width="6.42578125" style="8" customWidth="1"/>
    <col min="2" max="2" width="23.42578125" style="8" customWidth="1"/>
    <col min="3" max="3" width="12.85546875" style="8" customWidth="1"/>
    <col min="4" max="4" width="7" style="8" customWidth="1"/>
    <col min="5" max="5" width="6.140625" style="8" customWidth="1"/>
    <col min="6" max="6" width="6.85546875" style="8" customWidth="1"/>
    <col min="7" max="7" width="6.140625" style="8" customWidth="1"/>
    <col min="8" max="8" width="5.85546875" style="8" customWidth="1"/>
    <col min="9" max="9" width="5.140625" style="8" customWidth="1"/>
    <col min="10" max="10" width="6.140625" style="8" customWidth="1"/>
    <col min="11" max="11" width="6.85546875" style="8" customWidth="1"/>
    <col min="12" max="12" width="7.5703125" style="83" customWidth="1"/>
    <col min="13" max="13" width="4.85546875" style="8" customWidth="1"/>
    <col min="14" max="14" width="7.85546875" style="8" customWidth="1"/>
    <col min="15" max="15" width="5.5703125" style="8" customWidth="1"/>
    <col min="16" max="16" width="7.85546875" style="83" customWidth="1"/>
    <col min="17" max="17" width="6.140625" style="8" customWidth="1"/>
    <col min="18" max="18" width="7" style="8" customWidth="1"/>
    <col min="19" max="19" width="5.7109375" style="8" customWidth="1"/>
    <col min="20" max="32" width="6" style="83" customWidth="1"/>
    <col min="33" max="33" width="4.5703125" style="12" customWidth="1"/>
    <col min="34" max="34" width="5.28515625" style="12" customWidth="1"/>
    <col min="35" max="35" width="6.85546875" style="12" customWidth="1"/>
    <col min="36" max="36" width="11.28515625" style="84" bestFit="1" customWidth="1"/>
    <col min="37" max="37" width="7.42578125" style="12" customWidth="1"/>
    <col min="38" max="16384" width="9.140625" style="115"/>
  </cols>
  <sheetData>
    <row r="1" spans="1:37" ht="21" x14ac:dyDescent="0.25">
      <c r="A1" s="161" t="s">
        <v>369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G1" s="162"/>
      <c r="AH1" s="162"/>
      <c r="AI1" s="162"/>
      <c r="AJ1" s="162"/>
    </row>
    <row r="2" spans="1:37" ht="56.25" customHeight="1" x14ac:dyDescent="0.25">
      <c r="A2" s="154" t="s">
        <v>0</v>
      </c>
      <c r="B2" s="154" t="s">
        <v>1</v>
      </c>
      <c r="C2" s="154" t="s">
        <v>2</v>
      </c>
      <c r="D2" s="154" t="s">
        <v>31</v>
      </c>
      <c r="E2" s="146" t="s">
        <v>229</v>
      </c>
      <c r="F2" s="146"/>
      <c r="G2" s="146"/>
      <c r="H2" s="146"/>
      <c r="I2" s="163" t="s">
        <v>199</v>
      </c>
      <c r="J2" s="163"/>
      <c r="K2" s="163"/>
      <c r="L2" s="163"/>
      <c r="M2" s="163" t="s">
        <v>155</v>
      </c>
      <c r="N2" s="163"/>
      <c r="O2" s="163"/>
      <c r="P2" s="163"/>
      <c r="Q2" s="163" t="s">
        <v>176</v>
      </c>
      <c r="R2" s="163"/>
      <c r="S2" s="163"/>
      <c r="T2" s="163"/>
      <c r="U2" s="163" t="s">
        <v>182</v>
      </c>
      <c r="V2" s="163"/>
      <c r="W2" s="163"/>
      <c r="X2" s="163"/>
      <c r="Y2" s="139" t="s">
        <v>375</v>
      </c>
      <c r="Z2" s="139"/>
      <c r="AA2" s="139"/>
      <c r="AB2" s="139"/>
      <c r="AC2" s="139" t="s">
        <v>392</v>
      </c>
      <c r="AD2" s="139"/>
      <c r="AE2" s="139"/>
      <c r="AF2" s="139"/>
      <c r="AG2" s="139" t="s">
        <v>411</v>
      </c>
      <c r="AH2" s="139"/>
      <c r="AI2" s="139"/>
      <c r="AJ2" s="139"/>
      <c r="AK2" s="159" t="s">
        <v>96</v>
      </c>
    </row>
    <row r="3" spans="1:37" s="23" customFormat="1" ht="120" x14ac:dyDescent="0.25">
      <c r="A3" s="155"/>
      <c r="B3" s="155"/>
      <c r="C3" s="155"/>
      <c r="D3" s="155"/>
      <c r="E3" s="6" t="s">
        <v>56</v>
      </c>
      <c r="F3" s="6" t="s">
        <v>57</v>
      </c>
      <c r="G3" s="6" t="s">
        <v>58</v>
      </c>
      <c r="H3" s="77" t="s">
        <v>34</v>
      </c>
      <c r="I3" s="6" t="s">
        <v>56</v>
      </c>
      <c r="J3" s="6" t="s">
        <v>57</v>
      </c>
      <c r="K3" s="6" t="s">
        <v>58</v>
      </c>
      <c r="L3" s="77" t="s">
        <v>34</v>
      </c>
      <c r="M3" s="6" t="s">
        <v>56</v>
      </c>
      <c r="N3" s="6" t="s">
        <v>57</v>
      </c>
      <c r="O3" s="6" t="s">
        <v>58</v>
      </c>
      <c r="P3" s="77" t="s">
        <v>34</v>
      </c>
      <c r="Q3" s="6" t="s">
        <v>56</v>
      </c>
      <c r="R3" s="6" t="s">
        <v>57</v>
      </c>
      <c r="S3" s="6" t="s">
        <v>58</v>
      </c>
      <c r="T3" s="77" t="s">
        <v>34</v>
      </c>
      <c r="U3" s="6" t="s">
        <v>56</v>
      </c>
      <c r="V3" s="6" t="s">
        <v>57</v>
      </c>
      <c r="W3" s="6" t="s">
        <v>58</v>
      </c>
      <c r="X3" s="77" t="s">
        <v>34</v>
      </c>
      <c r="Y3" s="6" t="s">
        <v>56</v>
      </c>
      <c r="Z3" s="6" t="s">
        <v>57</v>
      </c>
      <c r="AA3" s="6" t="s">
        <v>58</v>
      </c>
      <c r="AB3" s="77" t="s">
        <v>34</v>
      </c>
      <c r="AC3" s="6" t="s">
        <v>56</v>
      </c>
      <c r="AD3" s="6" t="s">
        <v>57</v>
      </c>
      <c r="AE3" s="6" t="s">
        <v>58</v>
      </c>
      <c r="AF3" s="77" t="s">
        <v>34</v>
      </c>
      <c r="AG3" s="6" t="s">
        <v>56</v>
      </c>
      <c r="AH3" s="6" t="s">
        <v>57</v>
      </c>
      <c r="AI3" s="6" t="s">
        <v>58</v>
      </c>
      <c r="AJ3" s="77" t="s">
        <v>34</v>
      </c>
      <c r="AK3" s="160"/>
    </row>
    <row r="4" spans="1:37" s="86" customFormat="1" ht="51" customHeight="1" x14ac:dyDescent="0.25">
      <c r="A4" s="106">
        <v>1</v>
      </c>
      <c r="B4" s="131" t="s">
        <v>358</v>
      </c>
      <c r="C4" s="134" t="s">
        <v>359</v>
      </c>
      <c r="D4" s="136" t="s">
        <v>24</v>
      </c>
      <c r="E4" s="107">
        <v>5</v>
      </c>
      <c r="F4" s="106">
        <v>1</v>
      </c>
      <c r="G4" s="107">
        <v>1</v>
      </c>
      <c r="H4" s="108">
        <f>(101-F4)*G4</f>
        <v>100</v>
      </c>
      <c r="I4" s="106">
        <v>4</v>
      </c>
      <c r="J4" s="106" t="s">
        <v>18</v>
      </c>
      <c r="K4" s="106">
        <v>0.5</v>
      </c>
      <c r="L4" s="108">
        <v>0</v>
      </c>
      <c r="M4" s="106">
        <v>4</v>
      </c>
      <c r="N4" s="106" t="s">
        <v>18</v>
      </c>
      <c r="O4" s="106">
        <v>0.25</v>
      </c>
      <c r="P4" s="108">
        <v>0</v>
      </c>
      <c r="Q4" s="106">
        <v>4</v>
      </c>
      <c r="R4" s="106" t="s">
        <v>18</v>
      </c>
      <c r="S4" s="106">
        <v>0.5</v>
      </c>
      <c r="T4" s="108">
        <v>0</v>
      </c>
      <c r="U4" s="106">
        <v>4</v>
      </c>
      <c r="V4" s="106" t="s">
        <v>18</v>
      </c>
      <c r="W4" s="106">
        <v>0.5</v>
      </c>
      <c r="X4" s="38">
        <v>0</v>
      </c>
      <c r="Y4" s="106">
        <v>1</v>
      </c>
      <c r="Z4" s="106" t="s">
        <v>18</v>
      </c>
      <c r="AA4" s="106">
        <v>1</v>
      </c>
      <c r="AB4" s="38">
        <v>0</v>
      </c>
      <c r="AC4" s="106">
        <v>4</v>
      </c>
      <c r="AD4" s="106">
        <v>2</v>
      </c>
      <c r="AE4" s="106">
        <v>1</v>
      </c>
      <c r="AF4" s="38">
        <f>(101-AD4)*AE4</f>
        <v>99</v>
      </c>
      <c r="AG4" s="106">
        <v>3</v>
      </c>
      <c r="AH4" s="106">
        <v>2</v>
      </c>
      <c r="AI4" s="106">
        <v>1</v>
      </c>
      <c r="AJ4" s="38">
        <f>(101-AH4)*AI4</f>
        <v>99</v>
      </c>
      <c r="AK4" s="114">
        <f>LARGE(CHOOSE({1,2,3,4,5,6,7},L4,P4,T4,X4,AB4,AF4,AJ4),1)+LARGE(CHOOSE({1,2,3,4,5,6,7},L4,P4,T4,X4,AB4,AF4,AJ4),2)+H4</f>
        <v>298</v>
      </c>
    </row>
    <row r="5" spans="1:37" ht="30.75" customHeight="1" x14ac:dyDescent="0.25">
      <c r="A5" s="98">
        <v>2</v>
      </c>
      <c r="B5" s="132" t="s">
        <v>360</v>
      </c>
      <c r="C5" s="132" t="s">
        <v>361</v>
      </c>
      <c r="D5" s="4" t="s">
        <v>23</v>
      </c>
      <c r="E5" s="107">
        <v>5</v>
      </c>
      <c r="F5" s="98">
        <v>2</v>
      </c>
      <c r="G5" s="107">
        <v>1</v>
      </c>
      <c r="H5" s="108">
        <f>(101-F5)*G5</f>
        <v>99</v>
      </c>
      <c r="I5" s="98">
        <v>4</v>
      </c>
      <c r="J5" s="98" t="s">
        <v>18</v>
      </c>
      <c r="K5" s="98">
        <v>0.5</v>
      </c>
      <c r="L5" s="108">
        <v>0</v>
      </c>
      <c r="M5" s="98">
        <v>4</v>
      </c>
      <c r="N5" s="98" t="s">
        <v>18</v>
      </c>
      <c r="O5" s="98">
        <v>0.25</v>
      </c>
      <c r="P5" s="108">
        <v>0</v>
      </c>
      <c r="Q5" s="98">
        <v>4</v>
      </c>
      <c r="R5" s="98" t="s">
        <v>18</v>
      </c>
      <c r="S5" s="98">
        <v>0.5</v>
      </c>
      <c r="T5" s="108">
        <v>0</v>
      </c>
      <c r="U5" s="98">
        <v>4</v>
      </c>
      <c r="V5" s="98" t="s">
        <v>18</v>
      </c>
      <c r="W5" s="98">
        <v>0.5</v>
      </c>
      <c r="X5" s="38">
        <v>0</v>
      </c>
      <c r="Y5" s="106">
        <v>1</v>
      </c>
      <c r="Z5" s="98" t="s">
        <v>18</v>
      </c>
      <c r="AA5" s="106">
        <v>1</v>
      </c>
      <c r="AB5" s="38">
        <v>0</v>
      </c>
      <c r="AC5" s="106">
        <v>4</v>
      </c>
      <c r="AD5" s="98">
        <v>1</v>
      </c>
      <c r="AE5" s="106">
        <v>1</v>
      </c>
      <c r="AF5" s="38">
        <f>(101-AD5)*AE5</f>
        <v>100</v>
      </c>
      <c r="AG5" s="106">
        <v>3</v>
      </c>
      <c r="AH5" s="98">
        <v>3</v>
      </c>
      <c r="AI5" s="106">
        <v>1</v>
      </c>
      <c r="AJ5" s="38">
        <f>(101-AH5)*AI5</f>
        <v>98</v>
      </c>
      <c r="AK5" s="114">
        <f>LARGE(CHOOSE({1,2,3,4,5,6,7},L5,P5,T5,X5,AB5,AF5,AJ5),1)+LARGE(CHOOSE({1,2,3,4,5,6,7},L5,P5,T5,X5,AB5,AF5,AJ5),2)+H5</f>
        <v>297</v>
      </c>
    </row>
    <row r="6" spans="1:37" ht="30.75" customHeight="1" x14ac:dyDescent="0.25">
      <c r="A6" s="106">
        <v>3</v>
      </c>
      <c r="B6" s="4" t="s">
        <v>362</v>
      </c>
      <c r="C6" s="112" t="s">
        <v>363</v>
      </c>
      <c r="D6" s="4" t="s">
        <v>23</v>
      </c>
      <c r="E6" s="107">
        <v>5</v>
      </c>
      <c r="F6" s="98">
        <v>3</v>
      </c>
      <c r="G6" s="107">
        <v>1</v>
      </c>
      <c r="H6" s="108">
        <f>(101-F6)*G6</f>
        <v>98</v>
      </c>
      <c r="I6" s="98">
        <v>4</v>
      </c>
      <c r="J6" s="98" t="s">
        <v>18</v>
      </c>
      <c r="K6" s="98">
        <v>0.5</v>
      </c>
      <c r="L6" s="108">
        <v>0</v>
      </c>
      <c r="M6" s="98">
        <v>4</v>
      </c>
      <c r="N6" s="98" t="s">
        <v>18</v>
      </c>
      <c r="O6" s="98">
        <v>0.25</v>
      </c>
      <c r="P6" s="108">
        <v>0</v>
      </c>
      <c r="Q6" s="98">
        <v>4</v>
      </c>
      <c r="R6" s="98" t="s">
        <v>18</v>
      </c>
      <c r="S6" s="98">
        <v>0.5</v>
      </c>
      <c r="T6" s="108">
        <v>0</v>
      </c>
      <c r="U6" s="98">
        <v>4</v>
      </c>
      <c r="V6" s="98" t="s">
        <v>18</v>
      </c>
      <c r="W6" s="98">
        <v>0.5</v>
      </c>
      <c r="X6" s="38">
        <v>0</v>
      </c>
      <c r="Y6" s="106">
        <v>1</v>
      </c>
      <c r="Z6" s="98" t="s">
        <v>18</v>
      </c>
      <c r="AA6" s="106">
        <v>1</v>
      </c>
      <c r="AB6" s="38">
        <v>0</v>
      </c>
      <c r="AC6" s="106">
        <v>4</v>
      </c>
      <c r="AD6" s="98">
        <v>3</v>
      </c>
      <c r="AE6" s="106">
        <v>1</v>
      </c>
      <c r="AF6" s="38">
        <f>(101-AD6)*AE6</f>
        <v>98</v>
      </c>
      <c r="AG6" s="106">
        <v>3</v>
      </c>
      <c r="AH6" s="98">
        <v>1</v>
      </c>
      <c r="AI6" s="106">
        <v>1</v>
      </c>
      <c r="AJ6" s="38">
        <f>(101-AH6)*AI6</f>
        <v>100</v>
      </c>
      <c r="AK6" s="114">
        <f>LARGE(CHOOSE({1,2,3,4,5,6,7},L6,P6,T6,X6,AB6,AF6,AJ6),1)+LARGE(CHOOSE({1,2,3,4,5,6,7},L6,P6,T6,X6,AB6,AF6,AJ6),2)+H6</f>
        <v>296</v>
      </c>
    </row>
    <row r="7" spans="1:37" ht="30.75" customHeight="1" x14ac:dyDescent="0.25">
      <c r="A7" s="98">
        <v>4</v>
      </c>
      <c r="B7" s="133" t="s">
        <v>156</v>
      </c>
      <c r="C7" s="135" t="s">
        <v>157</v>
      </c>
      <c r="D7" s="99" t="s">
        <v>23</v>
      </c>
      <c r="E7" s="107">
        <v>5</v>
      </c>
      <c r="F7" s="98">
        <v>4</v>
      </c>
      <c r="G7" s="107">
        <v>1</v>
      </c>
      <c r="H7" s="108">
        <f>(101-F7)*G7</f>
        <v>97</v>
      </c>
      <c r="I7" s="135">
        <v>4</v>
      </c>
      <c r="J7" s="98">
        <v>4</v>
      </c>
      <c r="K7" s="135">
        <v>0.5</v>
      </c>
      <c r="L7" s="108">
        <f>(101-J7)*K7</f>
        <v>48.5</v>
      </c>
      <c r="M7" s="98">
        <v>4</v>
      </c>
      <c r="N7" s="137">
        <v>1</v>
      </c>
      <c r="O7" s="98">
        <v>0.25</v>
      </c>
      <c r="P7" s="108">
        <f>(101-N7)*O7</f>
        <v>25</v>
      </c>
      <c r="Q7" s="138">
        <v>4</v>
      </c>
      <c r="R7" s="98">
        <v>1</v>
      </c>
      <c r="S7" s="138">
        <v>0.5</v>
      </c>
      <c r="T7" s="108">
        <f>(101-R7)*S7</f>
        <v>50</v>
      </c>
      <c r="U7" s="98">
        <v>4</v>
      </c>
      <c r="V7" s="98">
        <v>1</v>
      </c>
      <c r="W7" s="98">
        <v>0.5</v>
      </c>
      <c r="X7" s="38">
        <f>(101-V7)*W7</f>
        <v>50</v>
      </c>
      <c r="Y7" s="106">
        <v>1</v>
      </c>
      <c r="Z7" s="98" t="s">
        <v>18</v>
      </c>
      <c r="AA7" s="106">
        <v>1</v>
      </c>
      <c r="AB7" s="38">
        <v>0</v>
      </c>
      <c r="AC7" s="106">
        <v>4</v>
      </c>
      <c r="AD7" s="98">
        <v>4</v>
      </c>
      <c r="AE7" s="106">
        <v>1</v>
      </c>
      <c r="AF7" s="38">
        <f>(101-AD7)*AE7</f>
        <v>97</v>
      </c>
      <c r="AG7" s="106">
        <v>3</v>
      </c>
      <c r="AH7" s="125">
        <v>4</v>
      </c>
      <c r="AI7" s="106">
        <v>1</v>
      </c>
      <c r="AJ7" s="38">
        <f>(101-AH7)*AI7</f>
        <v>97</v>
      </c>
      <c r="AK7" s="114">
        <f>LARGE(CHOOSE({1,2,3,4,5,6,7},L7,P7,T7,X7,AB7,AF7,AJ7),1)+LARGE(CHOOSE({1,2,3,4,5,6,7},L7,P7,T7,X7,AB7,AF7,AJ7),2)+H7</f>
        <v>291</v>
      </c>
    </row>
    <row r="8" spans="1:37" ht="30.75" customHeight="1" x14ac:dyDescent="0.25">
      <c r="A8" s="106">
        <v>5</v>
      </c>
      <c r="B8" s="110" t="s">
        <v>364</v>
      </c>
      <c r="C8" s="111" t="s">
        <v>365</v>
      </c>
      <c r="D8" s="4" t="s">
        <v>98</v>
      </c>
      <c r="E8" s="107">
        <v>5</v>
      </c>
      <c r="F8" s="98">
        <v>5</v>
      </c>
      <c r="G8" s="107">
        <v>1</v>
      </c>
      <c r="H8" s="108">
        <f>(101-F8)*G8</f>
        <v>96</v>
      </c>
      <c r="I8" s="98">
        <v>4</v>
      </c>
      <c r="J8" s="98" t="s">
        <v>18</v>
      </c>
      <c r="K8" s="98">
        <v>0.5</v>
      </c>
      <c r="L8" s="108">
        <v>0</v>
      </c>
      <c r="M8" s="98">
        <v>4</v>
      </c>
      <c r="N8" s="98" t="s">
        <v>18</v>
      </c>
      <c r="O8" s="98">
        <v>0.25</v>
      </c>
      <c r="P8" s="108">
        <v>0</v>
      </c>
      <c r="Q8" s="98">
        <v>4</v>
      </c>
      <c r="R8" s="98" t="s">
        <v>18</v>
      </c>
      <c r="S8" s="98">
        <v>0.5</v>
      </c>
      <c r="T8" s="108">
        <v>0</v>
      </c>
      <c r="U8" s="98">
        <v>4</v>
      </c>
      <c r="V8" s="98" t="s">
        <v>18</v>
      </c>
      <c r="W8" s="98">
        <v>0.5</v>
      </c>
      <c r="X8" s="38">
        <v>0</v>
      </c>
      <c r="Y8" s="106">
        <v>1</v>
      </c>
      <c r="Z8" s="98" t="s">
        <v>18</v>
      </c>
      <c r="AA8" s="106">
        <v>1</v>
      </c>
      <c r="AB8" s="38">
        <v>0</v>
      </c>
      <c r="AC8" s="106">
        <v>4</v>
      </c>
      <c r="AD8" s="98" t="s">
        <v>18</v>
      </c>
      <c r="AE8" s="106">
        <v>1</v>
      </c>
      <c r="AF8" s="38">
        <v>0</v>
      </c>
      <c r="AG8" s="106">
        <v>3</v>
      </c>
      <c r="AH8" s="98" t="s">
        <v>18</v>
      </c>
      <c r="AI8" s="106">
        <v>1</v>
      </c>
      <c r="AJ8" s="38">
        <v>0</v>
      </c>
      <c r="AK8" s="114">
        <f>LARGE(CHOOSE({1,2,3,4,5,6,7},L8,P8,T8,X8,AB8,AF8,AJ8),1)+LARGE(CHOOSE({1,2,3,4,5,6,7},L8,P8,T8,X8,AB8,AF8,AJ8),2)+H8</f>
        <v>96</v>
      </c>
    </row>
  </sheetData>
  <autoFilter ref="A3:AK3">
    <sortState ref="A5:AK8">
      <sortCondition descending="1" ref="AK3"/>
    </sortState>
  </autoFilter>
  <mergeCells count="14">
    <mergeCell ref="AK2:AK3"/>
    <mergeCell ref="A1:AJ1"/>
    <mergeCell ref="A2:A3"/>
    <mergeCell ref="B2:B3"/>
    <mergeCell ref="C2:C3"/>
    <mergeCell ref="D2:D3"/>
    <mergeCell ref="AG2:AJ2"/>
    <mergeCell ref="M2:P2"/>
    <mergeCell ref="Q2:T2"/>
    <mergeCell ref="I2:L2"/>
    <mergeCell ref="E2:H2"/>
    <mergeCell ref="U2:X2"/>
    <mergeCell ref="Y2:AB2"/>
    <mergeCell ref="AC2:AF2"/>
  </mergeCells>
  <pageMargins left="0.7" right="0.7" top="0.75" bottom="0.75" header="0.3" footer="0.3"/>
  <pageSetup paperSize="9" scale="48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4"/>
  <sheetViews>
    <sheetView view="pageBreakPreview" zoomScaleNormal="100" zoomScaleSheetLayoutView="100" workbookViewId="0">
      <selection activeCell="N4" sqref="N4"/>
    </sheetView>
  </sheetViews>
  <sheetFormatPr defaultRowHeight="15" x14ac:dyDescent="0.25"/>
  <cols>
    <col min="1" max="1" width="6.42578125" style="8" customWidth="1"/>
    <col min="2" max="2" width="23.42578125" style="8" customWidth="1"/>
    <col min="3" max="3" width="12.85546875" style="8" customWidth="1"/>
    <col min="4" max="12" width="7" style="8" customWidth="1"/>
    <col min="13" max="13" width="6.140625" style="8" customWidth="1"/>
    <col min="14" max="14" width="6.85546875" style="8" customWidth="1"/>
    <col min="15" max="15" width="6.140625" style="8" customWidth="1"/>
    <col min="16" max="16" width="11.28515625" style="8" bestFit="1" customWidth="1"/>
    <col min="17" max="17" width="15.42578125" style="12" bestFit="1" customWidth="1"/>
    <col min="18" max="16384" width="9.140625" style="115"/>
  </cols>
  <sheetData>
    <row r="1" spans="1:17" ht="21" x14ac:dyDescent="0.25">
      <c r="A1" s="161" t="s">
        <v>368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</row>
    <row r="2" spans="1:17" ht="56.25" customHeight="1" x14ac:dyDescent="0.25">
      <c r="A2" s="154" t="s">
        <v>0</v>
      </c>
      <c r="B2" s="154" t="s">
        <v>1</v>
      </c>
      <c r="C2" s="154" t="s">
        <v>2</v>
      </c>
      <c r="D2" s="154" t="s">
        <v>31</v>
      </c>
      <c r="E2" s="146" t="s">
        <v>229</v>
      </c>
      <c r="F2" s="146"/>
      <c r="G2" s="146"/>
      <c r="H2" s="146"/>
      <c r="I2" s="139" t="s">
        <v>392</v>
      </c>
      <c r="J2" s="139"/>
      <c r="K2" s="139"/>
      <c r="L2" s="139"/>
      <c r="M2" s="139" t="s">
        <v>419</v>
      </c>
      <c r="N2" s="139"/>
      <c r="O2" s="139"/>
      <c r="P2" s="139"/>
      <c r="Q2" s="159" t="s">
        <v>96</v>
      </c>
    </row>
    <row r="3" spans="1:17" s="23" customFormat="1" ht="105" x14ac:dyDescent="0.25">
      <c r="A3" s="155"/>
      <c r="B3" s="155"/>
      <c r="C3" s="155"/>
      <c r="D3" s="155"/>
      <c r="E3" s="6" t="s">
        <v>56</v>
      </c>
      <c r="F3" s="6" t="s">
        <v>57</v>
      </c>
      <c r="G3" s="6" t="s">
        <v>58</v>
      </c>
      <c r="H3" s="77" t="s">
        <v>34</v>
      </c>
      <c r="I3" s="6" t="s">
        <v>56</v>
      </c>
      <c r="J3" s="6" t="s">
        <v>57</v>
      </c>
      <c r="K3" s="6" t="s">
        <v>58</v>
      </c>
      <c r="L3" s="77" t="s">
        <v>34</v>
      </c>
      <c r="M3" s="6" t="s">
        <v>56</v>
      </c>
      <c r="N3" s="6" t="s">
        <v>57</v>
      </c>
      <c r="O3" s="6" t="s">
        <v>58</v>
      </c>
      <c r="P3" s="77" t="s">
        <v>34</v>
      </c>
      <c r="Q3" s="160"/>
    </row>
    <row r="4" spans="1:17" s="86" customFormat="1" ht="51" customHeight="1" x14ac:dyDescent="0.25">
      <c r="A4" s="106">
        <v>1</v>
      </c>
      <c r="B4" s="109" t="s">
        <v>366</v>
      </c>
      <c r="C4" s="107" t="s">
        <v>367</v>
      </c>
      <c r="D4" s="113" t="s">
        <v>21</v>
      </c>
      <c r="E4" s="107">
        <v>1</v>
      </c>
      <c r="F4" s="106">
        <v>1</v>
      </c>
      <c r="G4" s="107">
        <v>1</v>
      </c>
      <c r="H4" s="108">
        <f>(101-F4)*G4</f>
        <v>100</v>
      </c>
      <c r="I4" s="107">
        <v>1</v>
      </c>
      <c r="J4" s="106">
        <v>1</v>
      </c>
      <c r="K4" s="107">
        <v>1</v>
      </c>
      <c r="L4" s="108">
        <f>(101-J4)*K4</f>
        <v>100</v>
      </c>
      <c r="M4" s="107">
        <v>1</v>
      </c>
      <c r="N4" s="130">
        <v>1</v>
      </c>
      <c r="O4" s="107">
        <v>1</v>
      </c>
      <c r="P4" s="108">
        <f>(101-N4)*O4</f>
        <v>100</v>
      </c>
      <c r="Q4" s="114">
        <f>LARGE(CHOOSE({1,2},L4,P4),1)+LARGE(CHOOSE({1,2},L4,P4),2)+H4</f>
        <v>300</v>
      </c>
    </row>
  </sheetData>
  <autoFilter ref="A3:Q3">
    <sortState ref="A6:AZ11">
      <sortCondition descending="1" ref="Q3:Q6"/>
    </sortState>
  </autoFilter>
  <mergeCells count="9">
    <mergeCell ref="Q2:Q3"/>
    <mergeCell ref="A1:P1"/>
    <mergeCell ref="A2:A3"/>
    <mergeCell ref="B2:B3"/>
    <mergeCell ref="C2:C3"/>
    <mergeCell ref="D2:D3"/>
    <mergeCell ref="M2:P2"/>
    <mergeCell ref="E2:H2"/>
    <mergeCell ref="I2:L2"/>
  </mergeCells>
  <pageMargins left="0.7" right="0.7" top="0.75" bottom="0.75" header="0.3" footer="0.3"/>
  <pageSetup paperSize="9" scale="70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13"/>
  <sheetViews>
    <sheetView view="pageBreakPreview" zoomScaleNormal="100" zoomScaleSheetLayoutView="100" workbookViewId="0">
      <pane xSplit="4" ySplit="3" topLeftCell="F4" activePane="bottomRight" state="frozen"/>
      <selection pane="topRight" activeCell="H1" sqref="H1"/>
      <selection pane="bottomLeft" activeCell="A4" sqref="A4"/>
      <selection pane="bottomRight" activeCell="AG4" sqref="AG4"/>
    </sheetView>
  </sheetViews>
  <sheetFormatPr defaultRowHeight="15" x14ac:dyDescent="0.25"/>
  <cols>
    <col min="1" max="1" width="6.140625" style="90" customWidth="1"/>
    <col min="2" max="2" width="47.28515625" style="14" bestFit="1" customWidth="1"/>
    <col min="3" max="3" width="11.5703125" style="14" customWidth="1"/>
    <col min="4" max="4" width="9.140625" style="14"/>
    <col min="5" max="5" width="9.140625" style="87"/>
    <col min="6" max="6" width="3.42578125" style="87" customWidth="1"/>
    <col min="7" max="8" width="9.140625" style="87"/>
    <col min="9" max="9" width="5.140625" style="14" customWidth="1"/>
    <col min="10" max="10" width="6.42578125" style="14" customWidth="1"/>
    <col min="11" max="11" width="5.140625" style="14" customWidth="1"/>
    <col min="12" max="12" width="6.42578125" style="81" customWidth="1"/>
    <col min="13" max="15" width="5.140625" style="14" customWidth="1"/>
    <col min="16" max="28" width="6.5703125" style="81" customWidth="1"/>
    <col min="29" max="29" width="7.140625" style="14" customWidth="1"/>
    <col min="30" max="30" width="4.28515625" style="14" customWidth="1"/>
    <col min="31" max="31" width="5" style="14" customWidth="1"/>
    <col min="32" max="32" width="6.7109375" style="81" customWidth="1"/>
    <col min="33" max="16384" width="9.140625" style="14"/>
  </cols>
  <sheetData>
    <row r="1" spans="1:33" ht="21" x14ac:dyDescent="0.25">
      <c r="A1" s="164" t="s">
        <v>55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</row>
    <row r="2" spans="1:33" ht="84" customHeight="1" x14ac:dyDescent="0.25">
      <c r="A2" s="165" t="s">
        <v>0</v>
      </c>
      <c r="B2" s="165" t="s">
        <v>1</v>
      </c>
      <c r="C2" s="165" t="s">
        <v>2</v>
      </c>
      <c r="D2" s="165" t="s">
        <v>31</v>
      </c>
      <c r="E2" s="146" t="s">
        <v>229</v>
      </c>
      <c r="F2" s="146"/>
      <c r="G2" s="146"/>
      <c r="H2" s="146"/>
      <c r="I2" s="163" t="s">
        <v>155</v>
      </c>
      <c r="J2" s="163"/>
      <c r="K2" s="163"/>
      <c r="L2" s="163"/>
      <c r="M2" s="163" t="s">
        <v>172</v>
      </c>
      <c r="N2" s="163"/>
      <c r="O2" s="163"/>
      <c r="P2" s="163"/>
      <c r="Q2" s="163" t="s">
        <v>178</v>
      </c>
      <c r="R2" s="163"/>
      <c r="S2" s="163"/>
      <c r="T2" s="163"/>
      <c r="U2" s="139" t="s">
        <v>376</v>
      </c>
      <c r="V2" s="139"/>
      <c r="W2" s="139"/>
      <c r="X2" s="139"/>
      <c r="Y2" s="139" t="s">
        <v>395</v>
      </c>
      <c r="Z2" s="139"/>
      <c r="AA2" s="139"/>
      <c r="AB2" s="139"/>
      <c r="AC2" s="139" t="s">
        <v>412</v>
      </c>
      <c r="AD2" s="139"/>
      <c r="AE2" s="139"/>
      <c r="AF2" s="139"/>
      <c r="AG2" s="166" t="s">
        <v>97</v>
      </c>
    </row>
    <row r="3" spans="1:33" ht="88.5" customHeight="1" x14ac:dyDescent="0.25">
      <c r="A3" s="165"/>
      <c r="B3" s="165"/>
      <c r="C3" s="165"/>
      <c r="D3" s="165"/>
      <c r="E3" s="6" t="s">
        <v>56</v>
      </c>
      <c r="F3" s="6" t="s">
        <v>57</v>
      </c>
      <c r="G3" s="6" t="s">
        <v>58</v>
      </c>
      <c r="H3" s="77" t="s">
        <v>34</v>
      </c>
      <c r="I3" s="6" t="s">
        <v>56</v>
      </c>
      <c r="J3" s="6" t="s">
        <v>57</v>
      </c>
      <c r="K3" s="6" t="s">
        <v>58</v>
      </c>
      <c r="L3" s="77" t="s">
        <v>34</v>
      </c>
      <c r="M3" s="6" t="s">
        <v>56</v>
      </c>
      <c r="N3" s="6" t="s">
        <v>57</v>
      </c>
      <c r="O3" s="6" t="s">
        <v>58</v>
      </c>
      <c r="P3" s="77" t="s">
        <v>34</v>
      </c>
      <c r="Q3" s="6" t="s">
        <v>56</v>
      </c>
      <c r="R3" s="6" t="s">
        <v>57</v>
      </c>
      <c r="S3" s="6" t="s">
        <v>58</v>
      </c>
      <c r="T3" s="77" t="s">
        <v>34</v>
      </c>
      <c r="U3" s="6" t="s">
        <v>56</v>
      </c>
      <c r="V3" s="6" t="s">
        <v>57</v>
      </c>
      <c r="W3" s="6" t="s">
        <v>58</v>
      </c>
      <c r="X3" s="77" t="s">
        <v>34</v>
      </c>
      <c r="Y3" s="6" t="s">
        <v>56</v>
      </c>
      <c r="Z3" s="6" t="s">
        <v>57</v>
      </c>
      <c r="AA3" s="6" t="s">
        <v>58</v>
      </c>
      <c r="AB3" s="77" t="s">
        <v>34</v>
      </c>
      <c r="AC3" s="6" t="s">
        <v>56</v>
      </c>
      <c r="AD3" s="6" t="s">
        <v>57</v>
      </c>
      <c r="AE3" s="6" t="s">
        <v>58</v>
      </c>
      <c r="AF3" s="77" t="s">
        <v>34</v>
      </c>
      <c r="AG3" s="166"/>
    </row>
    <row r="4" spans="1:33" ht="30" x14ac:dyDescent="0.25">
      <c r="A4" s="88">
        <v>1</v>
      </c>
      <c r="B4" s="20" t="s">
        <v>330</v>
      </c>
      <c r="C4" s="20" t="s">
        <v>331</v>
      </c>
      <c r="D4" s="91" t="s">
        <v>98</v>
      </c>
      <c r="E4" s="95">
        <v>6</v>
      </c>
      <c r="F4" s="91">
        <v>1</v>
      </c>
      <c r="G4" s="95">
        <v>1</v>
      </c>
      <c r="H4" s="54">
        <f t="shared" ref="H4:H8" si="0">(101-F4)*G4</f>
        <v>100</v>
      </c>
      <c r="I4" s="91">
        <v>2</v>
      </c>
      <c r="J4" s="20" t="s">
        <v>81</v>
      </c>
      <c r="K4" s="91">
        <v>0.25</v>
      </c>
      <c r="L4" s="103">
        <v>12.375</v>
      </c>
      <c r="M4" s="91">
        <v>3</v>
      </c>
      <c r="N4" s="91" t="s">
        <v>81</v>
      </c>
      <c r="O4" s="91">
        <v>0.5</v>
      </c>
      <c r="P4" s="104">
        <v>24.5</v>
      </c>
      <c r="Q4" s="91">
        <v>2</v>
      </c>
      <c r="R4" s="91" t="s">
        <v>81</v>
      </c>
      <c r="S4" s="91">
        <v>0.5</v>
      </c>
      <c r="T4" s="103">
        <v>25</v>
      </c>
      <c r="U4" s="91">
        <v>2</v>
      </c>
      <c r="V4" s="91" t="s">
        <v>18</v>
      </c>
      <c r="W4" s="91">
        <v>1</v>
      </c>
      <c r="X4" s="54">
        <v>0</v>
      </c>
      <c r="Y4" s="91">
        <v>7</v>
      </c>
      <c r="Z4" s="91">
        <v>1</v>
      </c>
      <c r="AA4" s="91">
        <v>1</v>
      </c>
      <c r="AB4" s="54">
        <f>(101-Z4)*AA4</f>
        <v>100</v>
      </c>
      <c r="AC4" s="91">
        <v>2</v>
      </c>
      <c r="AD4" s="129">
        <v>1</v>
      </c>
      <c r="AE4" s="91">
        <v>1</v>
      </c>
      <c r="AF4" s="54">
        <f>(101-AD4)*AE4</f>
        <v>100</v>
      </c>
      <c r="AG4" s="70">
        <f>LARGE(CHOOSE({1,2,3,4,5,6},L4,P4,T4,X4,AB4,AF4),1)+LARGE(CHOOSE({1,2,3,4,5,6},L4,P4,T4,X4,AB4,AF4),2)+H4</f>
        <v>300</v>
      </c>
    </row>
    <row r="5" spans="1:33" ht="30" x14ac:dyDescent="0.25">
      <c r="A5" s="88">
        <v>2</v>
      </c>
      <c r="B5" s="20" t="s">
        <v>334</v>
      </c>
      <c r="C5" s="20" t="s">
        <v>335</v>
      </c>
      <c r="D5" s="91" t="s">
        <v>21</v>
      </c>
      <c r="E5" s="95">
        <v>6</v>
      </c>
      <c r="F5" s="91">
        <v>2</v>
      </c>
      <c r="G5" s="95">
        <v>1</v>
      </c>
      <c r="H5" s="54">
        <f t="shared" si="0"/>
        <v>99</v>
      </c>
      <c r="I5" s="91">
        <v>2</v>
      </c>
      <c r="J5" s="91" t="s">
        <v>18</v>
      </c>
      <c r="K5" s="91">
        <v>0.25</v>
      </c>
      <c r="L5" s="54">
        <v>0</v>
      </c>
      <c r="M5" s="91">
        <v>3</v>
      </c>
      <c r="N5" s="91" t="s">
        <v>18</v>
      </c>
      <c r="O5" s="91">
        <v>0.5</v>
      </c>
      <c r="P5" s="54">
        <v>0</v>
      </c>
      <c r="Q5" s="91">
        <v>2</v>
      </c>
      <c r="R5" s="91" t="s">
        <v>18</v>
      </c>
      <c r="S5" s="91">
        <v>0.5</v>
      </c>
      <c r="T5" s="54">
        <v>0</v>
      </c>
      <c r="U5" s="91">
        <v>2</v>
      </c>
      <c r="V5" s="91">
        <v>1</v>
      </c>
      <c r="W5" s="91">
        <v>1</v>
      </c>
      <c r="X5" s="54">
        <f>(101-V5)*W5</f>
        <v>100</v>
      </c>
      <c r="Y5" s="91">
        <v>7</v>
      </c>
      <c r="Z5" s="91">
        <v>5</v>
      </c>
      <c r="AA5" s="91">
        <v>1</v>
      </c>
      <c r="AB5" s="54">
        <f>(101-Z5)*AA5</f>
        <v>96</v>
      </c>
      <c r="AC5" s="91">
        <v>2</v>
      </c>
      <c r="AD5" s="91">
        <v>5</v>
      </c>
      <c r="AE5" s="91">
        <v>1</v>
      </c>
      <c r="AF5" s="54">
        <f>(101-AD5)*AE5</f>
        <v>96</v>
      </c>
      <c r="AG5" s="70">
        <f>LARGE(CHOOSE({1,2,3,4,5,6},L5,P5,T5,X5,AB5,AF5),1)+LARGE(CHOOSE({1,2,3,4,5,6},L5,P5,T5,X5,AB5,AF5),2)+H5</f>
        <v>295</v>
      </c>
    </row>
    <row r="6" spans="1:33" ht="30" x14ac:dyDescent="0.25">
      <c r="A6" s="88">
        <v>3</v>
      </c>
      <c r="B6" s="20" t="s">
        <v>336</v>
      </c>
      <c r="C6" s="20" t="s">
        <v>337</v>
      </c>
      <c r="D6" s="91" t="s">
        <v>21</v>
      </c>
      <c r="E6" s="95">
        <v>6</v>
      </c>
      <c r="F6" s="91">
        <v>3</v>
      </c>
      <c r="G6" s="95">
        <v>1</v>
      </c>
      <c r="H6" s="54">
        <f t="shared" si="0"/>
        <v>98</v>
      </c>
      <c r="I6" s="91">
        <v>2</v>
      </c>
      <c r="J6" s="91" t="s">
        <v>18</v>
      </c>
      <c r="K6" s="91">
        <v>0.25</v>
      </c>
      <c r="L6" s="54">
        <v>0</v>
      </c>
      <c r="M6" s="91">
        <v>3</v>
      </c>
      <c r="N6" s="91" t="s">
        <v>18</v>
      </c>
      <c r="O6" s="91">
        <v>0.5</v>
      </c>
      <c r="P6" s="54">
        <v>0</v>
      </c>
      <c r="Q6" s="91">
        <v>2</v>
      </c>
      <c r="R6" s="91" t="s">
        <v>18</v>
      </c>
      <c r="S6" s="91">
        <v>0.5</v>
      </c>
      <c r="T6" s="54">
        <v>0</v>
      </c>
      <c r="U6" s="91">
        <v>2</v>
      </c>
      <c r="V6" s="91">
        <v>2</v>
      </c>
      <c r="W6" s="91">
        <v>1</v>
      </c>
      <c r="X6" s="54">
        <f>(101-V6)*W6</f>
        <v>99</v>
      </c>
      <c r="Y6" s="91">
        <v>7</v>
      </c>
      <c r="Z6" s="91">
        <v>3</v>
      </c>
      <c r="AA6" s="91">
        <v>1</v>
      </c>
      <c r="AB6" s="54">
        <f>(101-Z6)*AA6</f>
        <v>98</v>
      </c>
      <c r="AC6" s="91">
        <v>2</v>
      </c>
      <c r="AD6" s="91" t="s">
        <v>18</v>
      </c>
      <c r="AE6" s="91">
        <v>1</v>
      </c>
      <c r="AF6" s="54">
        <v>0</v>
      </c>
      <c r="AG6" s="70">
        <f>LARGE(CHOOSE({1,2,3,4,5,6},L6,P6,T6,X6,AB6,AF6),1)+LARGE(CHOOSE({1,2,3,4,5,6},L6,P6,T6,X6,AB6,AF6),2)+H6</f>
        <v>295</v>
      </c>
    </row>
    <row r="7" spans="1:33" ht="30" x14ac:dyDescent="0.25">
      <c r="A7" s="88">
        <v>4</v>
      </c>
      <c r="B7" s="20" t="s">
        <v>332</v>
      </c>
      <c r="C7" s="20" t="s">
        <v>333</v>
      </c>
      <c r="D7" s="91" t="s">
        <v>98</v>
      </c>
      <c r="E7" s="95">
        <v>6</v>
      </c>
      <c r="F7" s="91">
        <v>4</v>
      </c>
      <c r="G7" s="95">
        <v>1</v>
      </c>
      <c r="H7" s="54">
        <f t="shared" si="0"/>
        <v>97</v>
      </c>
      <c r="I7" s="91">
        <v>2</v>
      </c>
      <c r="J7" s="20" t="s">
        <v>81</v>
      </c>
      <c r="K7" s="91">
        <v>0.25</v>
      </c>
      <c r="L7" s="103">
        <v>12.375</v>
      </c>
      <c r="M7" s="91">
        <v>3</v>
      </c>
      <c r="N7" s="91" t="s">
        <v>81</v>
      </c>
      <c r="O7" s="91">
        <v>0.5</v>
      </c>
      <c r="P7" s="104">
        <v>24.5</v>
      </c>
      <c r="Q7" s="91">
        <v>2</v>
      </c>
      <c r="R7" s="91" t="s">
        <v>81</v>
      </c>
      <c r="S7" s="91">
        <v>0.5</v>
      </c>
      <c r="T7" s="103">
        <v>25</v>
      </c>
      <c r="U7" s="91">
        <v>2</v>
      </c>
      <c r="V7" s="91" t="s">
        <v>18</v>
      </c>
      <c r="W7" s="91">
        <v>1</v>
      </c>
      <c r="X7" s="54">
        <v>0</v>
      </c>
      <c r="Y7" s="91">
        <v>7</v>
      </c>
      <c r="Z7" s="91">
        <v>2</v>
      </c>
      <c r="AA7" s="91">
        <v>1</v>
      </c>
      <c r="AB7" s="54">
        <f>(101-Z7)*AA7</f>
        <v>99</v>
      </c>
      <c r="AC7" s="91">
        <v>2</v>
      </c>
      <c r="AD7" s="129">
        <v>2</v>
      </c>
      <c r="AE7" s="91">
        <v>1</v>
      </c>
      <c r="AF7" s="54">
        <f>(101-AD7)*AE7</f>
        <v>99</v>
      </c>
      <c r="AG7" s="70">
        <f>LARGE(CHOOSE({1,2,3,4,5,6},L7,P7,T7,X7,AB7,AF7),1)+LARGE(CHOOSE({1,2,3,4,5,6},L7,P7,T7,X7,AB7,AF7),2)+H7</f>
        <v>295</v>
      </c>
    </row>
    <row r="8" spans="1:33" ht="30" x14ac:dyDescent="0.25">
      <c r="A8" s="88">
        <v>5</v>
      </c>
      <c r="B8" s="20" t="s">
        <v>338</v>
      </c>
      <c r="C8" s="20" t="s">
        <v>339</v>
      </c>
      <c r="D8" s="91" t="s">
        <v>25</v>
      </c>
      <c r="E8" s="95">
        <v>6</v>
      </c>
      <c r="F8" s="91">
        <v>5</v>
      </c>
      <c r="G8" s="95">
        <v>1</v>
      </c>
      <c r="H8" s="54">
        <f t="shared" si="0"/>
        <v>96</v>
      </c>
      <c r="I8" s="91">
        <v>2</v>
      </c>
      <c r="J8" s="91" t="s">
        <v>18</v>
      </c>
      <c r="K8" s="91">
        <v>0.25</v>
      </c>
      <c r="L8" s="54">
        <v>0</v>
      </c>
      <c r="M8" s="91">
        <v>3</v>
      </c>
      <c r="N8" s="91" t="s">
        <v>18</v>
      </c>
      <c r="O8" s="91">
        <v>0.5</v>
      </c>
      <c r="P8" s="54">
        <v>0</v>
      </c>
      <c r="Q8" s="91">
        <v>2</v>
      </c>
      <c r="R8" s="91" t="s">
        <v>18</v>
      </c>
      <c r="S8" s="91">
        <v>0.5</v>
      </c>
      <c r="T8" s="54">
        <v>0</v>
      </c>
      <c r="U8" s="91">
        <v>2</v>
      </c>
      <c r="V8" s="91" t="s">
        <v>18</v>
      </c>
      <c r="W8" s="91">
        <v>1</v>
      </c>
      <c r="X8" s="54">
        <v>0</v>
      </c>
      <c r="Y8" s="91">
        <v>7</v>
      </c>
      <c r="Z8" s="91" t="s">
        <v>18</v>
      </c>
      <c r="AA8" s="91">
        <v>1</v>
      </c>
      <c r="AB8" s="54">
        <v>0</v>
      </c>
      <c r="AC8" s="91">
        <v>2</v>
      </c>
      <c r="AD8" s="91">
        <v>2</v>
      </c>
      <c r="AE8" s="91">
        <v>1</v>
      </c>
      <c r="AF8" s="54">
        <f>(101-AD8)*AE8</f>
        <v>99</v>
      </c>
      <c r="AG8" s="70">
        <f>LARGE(CHOOSE({1,2,3,4,5,6},L8,P8,T8,X8,AB8,AF8),1)+LARGE(CHOOSE({1,2,3,4,5,6},L8,P8,T8,X8,AB8,AF8),2)+H8</f>
        <v>195</v>
      </c>
    </row>
    <row r="9" spans="1:33" x14ac:dyDescent="0.25">
      <c r="A9" s="88">
        <v>6</v>
      </c>
      <c r="B9" s="20" t="s">
        <v>340</v>
      </c>
      <c r="C9" s="20" t="s">
        <v>341</v>
      </c>
      <c r="D9" s="91" t="s">
        <v>24</v>
      </c>
      <c r="E9" s="95">
        <v>6</v>
      </c>
      <c r="F9" s="91">
        <v>6</v>
      </c>
      <c r="G9" s="95">
        <v>1</v>
      </c>
      <c r="H9" s="54">
        <v>47.5</v>
      </c>
      <c r="I9" s="91">
        <v>2</v>
      </c>
      <c r="J9" s="91" t="s">
        <v>18</v>
      </c>
      <c r="K9" s="91">
        <v>0.25</v>
      </c>
      <c r="L9" s="54">
        <v>0</v>
      </c>
      <c r="M9" s="91">
        <v>3</v>
      </c>
      <c r="N9" s="91" t="s">
        <v>18</v>
      </c>
      <c r="O9" s="91">
        <v>0.5</v>
      </c>
      <c r="P9" s="54">
        <v>0</v>
      </c>
      <c r="Q9" s="91">
        <v>2</v>
      </c>
      <c r="R9" s="91" t="s">
        <v>18</v>
      </c>
      <c r="S9" s="91">
        <v>0.5</v>
      </c>
      <c r="T9" s="54">
        <v>0</v>
      </c>
      <c r="U9" s="91">
        <v>2</v>
      </c>
      <c r="V9" s="91" t="s">
        <v>18</v>
      </c>
      <c r="W9" s="91">
        <v>1</v>
      </c>
      <c r="X9" s="54">
        <v>0</v>
      </c>
      <c r="Y9" s="91">
        <v>7</v>
      </c>
      <c r="Z9" s="91" t="s">
        <v>18</v>
      </c>
      <c r="AA9" s="91">
        <v>1</v>
      </c>
      <c r="AB9" s="54">
        <v>0</v>
      </c>
      <c r="AC9" s="91">
        <v>2</v>
      </c>
      <c r="AD9" s="91">
        <v>1</v>
      </c>
      <c r="AE9" s="91">
        <v>1</v>
      </c>
      <c r="AF9" s="54">
        <f>(101-AD9)*AE9</f>
        <v>100</v>
      </c>
      <c r="AG9" s="70">
        <f>LARGE(CHOOSE({1,2,3,4,5,6},L9,P9,T9,X9,AB9,AF9),1)+LARGE(CHOOSE({1,2,3,4,5,6},L9,P9,T9,X9,AB9,AF9),2)+H9</f>
        <v>147.5</v>
      </c>
    </row>
    <row r="10" spans="1:33" ht="30" hidden="1" x14ac:dyDescent="0.25">
      <c r="A10" s="88">
        <v>7</v>
      </c>
      <c r="B10" s="34" t="s">
        <v>78</v>
      </c>
      <c r="C10" s="20" t="s">
        <v>79</v>
      </c>
      <c r="D10" s="20" t="s">
        <v>98</v>
      </c>
      <c r="E10" s="95">
        <v>6</v>
      </c>
      <c r="F10" s="95" t="s">
        <v>342</v>
      </c>
      <c r="G10" s="95">
        <v>1</v>
      </c>
      <c r="H10" s="54">
        <v>0</v>
      </c>
      <c r="I10" s="51">
        <v>2</v>
      </c>
      <c r="J10" s="51">
        <v>2</v>
      </c>
      <c r="K10" s="51">
        <v>0.25</v>
      </c>
      <c r="L10" s="54">
        <v>0</v>
      </c>
      <c r="M10" s="57">
        <v>3</v>
      </c>
      <c r="N10" s="57">
        <v>3</v>
      </c>
      <c r="O10" s="57">
        <v>0.5</v>
      </c>
      <c r="P10" s="54">
        <v>0</v>
      </c>
      <c r="Q10" s="54"/>
      <c r="R10" s="54"/>
      <c r="S10" s="54"/>
      <c r="T10" s="54">
        <v>0</v>
      </c>
      <c r="U10" s="54"/>
      <c r="V10" s="54"/>
      <c r="W10" s="54"/>
      <c r="X10" s="54"/>
      <c r="Y10" s="91">
        <v>7</v>
      </c>
      <c r="Z10" s="62">
        <v>1</v>
      </c>
      <c r="AA10" s="62">
        <v>0.5</v>
      </c>
      <c r="AB10" s="103">
        <v>25</v>
      </c>
      <c r="AC10" s="91">
        <v>2</v>
      </c>
      <c r="AD10" s="91"/>
      <c r="AE10" s="62">
        <v>0.5</v>
      </c>
      <c r="AF10" s="54">
        <f>(101-AD10)*AE10</f>
        <v>50.5</v>
      </c>
      <c r="AG10" s="70">
        <f>LARGE(CHOOSE({1,2,3,4,5,6},L10,P10,T10,X10,AB10,AF10),1)+LARGE(CHOOSE({1,2,3,4,5,6},L10,P10,T10,X10,AB10,AF10),2)+H10</f>
        <v>75.5</v>
      </c>
    </row>
    <row r="11" spans="1:33" ht="24.75" customHeight="1" x14ac:dyDescent="0.25">
      <c r="A11" s="88">
        <v>7</v>
      </c>
      <c r="B11" s="91" t="s">
        <v>391</v>
      </c>
      <c r="C11" s="91" t="s">
        <v>414</v>
      </c>
      <c r="D11" s="91" t="s">
        <v>98</v>
      </c>
      <c r="E11" s="95">
        <v>6</v>
      </c>
      <c r="F11" s="91">
        <v>6</v>
      </c>
      <c r="G11" s="95">
        <v>1</v>
      </c>
      <c r="H11" s="54">
        <f>(101-F11)*G11</f>
        <v>95</v>
      </c>
      <c r="I11" s="91">
        <v>2</v>
      </c>
      <c r="J11" s="91" t="s">
        <v>18</v>
      </c>
      <c r="K11" s="91">
        <v>0.25</v>
      </c>
      <c r="L11" s="54">
        <v>0</v>
      </c>
      <c r="M11" s="91">
        <v>3</v>
      </c>
      <c r="N11" s="91" t="s">
        <v>18</v>
      </c>
      <c r="O11" s="91">
        <v>0.5</v>
      </c>
      <c r="P11" s="54">
        <v>0</v>
      </c>
      <c r="Q11" s="91">
        <v>2</v>
      </c>
      <c r="R11" s="91" t="s">
        <v>18</v>
      </c>
      <c r="S11" s="91">
        <v>0.5</v>
      </c>
      <c r="T11" s="54">
        <v>0</v>
      </c>
      <c r="U11" s="91">
        <v>2</v>
      </c>
      <c r="V11" s="91" t="s">
        <v>18</v>
      </c>
      <c r="W11" s="91">
        <v>1</v>
      </c>
      <c r="X11" s="54">
        <v>0</v>
      </c>
      <c r="Y11" s="91">
        <v>7</v>
      </c>
      <c r="Z11" s="91">
        <v>7</v>
      </c>
      <c r="AA11" s="91">
        <v>1</v>
      </c>
      <c r="AB11" s="54">
        <f>(101-Z11)*AA11</f>
        <v>94</v>
      </c>
      <c r="AC11" s="91">
        <v>2</v>
      </c>
      <c r="AD11" s="91" t="s">
        <v>18</v>
      </c>
      <c r="AE11" s="91">
        <v>1</v>
      </c>
      <c r="AF11" s="54">
        <v>0</v>
      </c>
      <c r="AG11" s="70">
        <f>LARGE(CHOOSE({1,2,3,4,5,6},L11,P11,T11,X11,AB11,AF11),1)+LARGE(CHOOSE({1,2,3,4,5,6},L11,P11,T11,X11,AB11,AF11),2)+H11</f>
        <v>189</v>
      </c>
    </row>
    <row r="12" spans="1:33" ht="25.5" customHeight="1" x14ac:dyDescent="0.25">
      <c r="A12" s="88">
        <v>8</v>
      </c>
      <c r="B12" s="91" t="s">
        <v>389</v>
      </c>
      <c r="C12" s="91" t="s">
        <v>415</v>
      </c>
      <c r="D12" s="91" t="s">
        <v>98</v>
      </c>
      <c r="E12" s="95">
        <v>6</v>
      </c>
      <c r="F12" s="91" t="s">
        <v>18</v>
      </c>
      <c r="G12" s="95">
        <v>1</v>
      </c>
      <c r="H12" s="54">
        <v>0</v>
      </c>
      <c r="I12" s="91">
        <v>2</v>
      </c>
      <c r="J12" s="91" t="s">
        <v>18</v>
      </c>
      <c r="K12" s="91">
        <v>0.25</v>
      </c>
      <c r="L12" s="54">
        <v>0</v>
      </c>
      <c r="M12" s="91">
        <v>3</v>
      </c>
      <c r="N12" s="91" t="s">
        <v>18</v>
      </c>
      <c r="O12" s="91">
        <v>0.5</v>
      </c>
      <c r="P12" s="54">
        <v>0</v>
      </c>
      <c r="Q12" s="91">
        <v>2</v>
      </c>
      <c r="R12" s="91" t="s">
        <v>18</v>
      </c>
      <c r="S12" s="91">
        <v>0.5</v>
      </c>
      <c r="T12" s="54">
        <v>0</v>
      </c>
      <c r="U12" s="91">
        <v>2</v>
      </c>
      <c r="V12" s="91" t="s">
        <v>18</v>
      </c>
      <c r="W12" s="91">
        <v>1</v>
      </c>
      <c r="X12" s="54">
        <v>0</v>
      </c>
      <c r="Y12" s="91">
        <v>7</v>
      </c>
      <c r="Z12" s="91">
        <v>4</v>
      </c>
      <c r="AA12" s="91">
        <v>1</v>
      </c>
      <c r="AB12" s="54">
        <f>(101-Z12)*AA12</f>
        <v>97</v>
      </c>
      <c r="AC12" s="91">
        <v>2</v>
      </c>
      <c r="AD12" s="91" t="s">
        <v>18</v>
      </c>
      <c r="AE12" s="91">
        <v>1</v>
      </c>
      <c r="AF12" s="54">
        <v>0</v>
      </c>
      <c r="AG12" s="70">
        <f>LARGE(CHOOSE({1,2,3,4,5,6},L12,P12,T12,X12,AB12,AF12),1)+LARGE(CHOOSE({1,2,3,4,5,6},L12,P12,T12,X12,AB12,AF12),2)+H12</f>
        <v>97</v>
      </c>
    </row>
    <row r="13" spans="1:33" ht="24" customHeight="1" x14ac:dyDescent="0.25">
      <c r="A13" s="88">
        <v>9</v>
      </c>
      <c r="B13" s="91" t="s">
        <v>390</v>
      </c>
      <c r="C13" s="91" t="s">
        <v>416</v>
      </c>
      <c r="D13" s="91" t="s">
        <v>98</v>
      </c>
      <c r="E13" s="95">
        <v>6</v>
      </c>
      <c r="F13" s="91" t="s">
        <v>18</v>
      </c>
      <c r="G13" s="95">
        <v>1</v>
      </c>
      <c r="H13" s="54">
        <v>0</v>
      </c>
      <c r="I13" s="91">
        <v>2</v>
      </c>
      <c r="J13" s="91" t="s">
        <v>18</v>
      </c>
      <c r="K13" s="91">
        <v>0.25</v>
      </c>
      <c r="L13" s="54">
        <v>0</v>
      </c>
      <c r="M13" s="91">
        <v>3</v>
      </c>
      <c r="N13" s="91" t="s">
        <v>18</v>
      </c>
      <c r="O13" s="91">
        <v>0.5</v>
      </c>
      <c r="P13" s="54">
        <v>0</v>
      </c>
      <c r="Q13" s="91">
        <v>2</v>
      </c>
      <c r="R13" s="91" t="s">
        <v>18</v>
      </c>
      <c r="S13" s="91">
        <v>0.5</v>
      </c>
      <c r="T13" s="54">
        <v>0</v>
      </c>
      <c r="U13" s="91">
        <v>2</v>
      </c>
      <c r="V13" s="91" t="s">
        <v>18</v>
      </c>
      <c r="W13" s="91">
        <v>1</v>
      </c>
      <c r="X13" s="54">
        <v>0</v>
      </c>
      <c r="Y13" s="91">
        <v>7</v>
      </c>
      <c r="Z13" s="91">
        <v>6</v>
      </c>
      <c r="AA13" s="91">
        <v>1</v>
      </c>
      <c r="AB13" s="54">
        <f>(101-Z13)*AA13</f>
        <v>95</v>
      </c>
      <c r="AC13" s="91">
        <v>2</v>
      </c>
      <c r="AD13" s="91" t="s">
        <v>18</v>
      </c>
      <c r="AE13" s="91">
        <v>1</v>
      </c>
      <c r="AF13" s="54">
        <v>0</v>
      </c>
      <c r="AG13" s="70">
        <f>LARGE(CHOOSE({1,2,3,4,5,6},L13,P13,T13,X13,AB13,AF13),1)+LARGE(CHOOSE({1,2,3,4,5,6},L13,P13,T13,X13,AB13,AF13),2)+H13</f>
        <v>95</v>
      </c>
    </row>
  </sheetData>
  <autoFilter ref="A3:AG3">
    <sortState ref="A5:AG13">
      <sortCondition descending="1" ref="AG3"/>
    </sortState>
  </autoFilter>
  <mergeCells count="13">
    <mergeCell ref="A1:AG1"/>
    <mergeCell ref="A2:A3"/>
    <mergeCell ref="B2:B3"/>
    <mergeCell ref="C2:C3"/>
    <mergeCell ref="D2:D3"/>
    <mergeCell ref="AG2:AG3"/>
    <mergeCell ref="AC2:AF2"/>
    <mergeCell ref="I2:L2"/>
    <mergeCell ref="M2:P2"/>
    <mergeCell ref="E2:H2"/>
    <mergeCell ref="Q2:T2"/>
    <mergeCell ref="U2:X2"/>
    <mergeCell ref="Y2:AB2"/>
  </mergeCells>
  <pageMargins left="0.7" right="0.7" top="0.75" bottom="0.75" header="0.3" footer="0.3"/>
  <pageSetup paperSize="9" scale="48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5"/>
  <sheetViews>
    <sheetView view="pageBreakPreview" zoomScale="130" zoomScaleNormal="100" zoomScaleSheetLayoutView="130" workbookViewId="0">
      <pane xSplit="23" ySplit="3" topLeftCell="X4" activePane="bottomRight" state="frozen"/>
      <selection pane="topRight" activeCell="H1" sqref="H1"/>
      <selection pane="bottomLeft" activeCell="A4" sqref="A4"/>
      <selection pane="bottomRight" activeCell="Y4" sqref="Y4"/>
    </sheetView>
  </sheetViews>
  <sheetFormatPr defaultRowHeight="15" x14ac:dyDescent="0.25"/>
  <cols>
    <col min="1" max="1" width="6.140625" style="14" customWidth="1"/>
    <col min="2" max="2" width="18.42578125" style="14" customWidth="1"/>
    <col min="3" max="3" width="11.5703125" style="14" customWidth="1"/>
    <col min="4" max="4" width="9.140625" style="14"/>
    <col min="5" max="5" width="7.42578125" style="87" customWidth="1"/>
    <col min="6" max="6" width="6.42578125" style="87" customWidth="1"/>
    <col min="7" max="7" width="6.7109375" style="87" customWidth="1"/>
    <col min="8" max="8" width="9.140625" style="87"/>
    <col min="9" max="9" width="5.5703125" style="14" customWidth="1"/>
    <col min="10" max="10" width="4.42578125" style="14" customWidth="1"/>
    <col min="11" max="11" width="3.42578125" style="14" customWidth="1"/>
    <col min="12" max="12" width="7.85546875" style="14" customWidth="1"/>
    <col min="13" max="13" width="6.140625" style="14" customWidth="1"/>
    <col min="14" max="14" width="5.140625" style="14" customWidth="1"/>
    <col min="15" max="15" width="5" style="14" customWidth="1"/>
    <col min="16" max="16" width="7.7109375" style="14" customWidth="1"/>
    <col min="17" max="17" width="6.28515625" style="87" customWidth="1"/>
    <col min="18" max="18" width="5.28515625" style="87" customWidth="1"/>
    <col min="19" max="19" width="5.140625" style="87" customWidth="1"/>
    <col min="20" max="20" width="6.85546875" style="87" customWidth="1"/>
    <col min="21" max="22" width="4.5703125" style="1" customWidth="1"/>
    <col min="23" max="23" width="5.140625" style="1" customWidth="1"/>
    <col min="24" max="24" width="7.85546875" style="75" customWidth="1"/>
    <col min="25" max="16384" width="9.140625" style="14"/>
  </cols>
  <sheetData>
    <row r="1" spans="1:25" ht="21" x14ac:dyDescent="0.25">
      <c r="A1" s="164" t="s">
        <v>372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</row>
    <row r="2" spans="1:25" ht="84" customHeight="1" x14ac:dyDescent="0.25">
      <c r="A2" s="165" t="s">
        <v>0</v>
      </c>
      <c r="B2" s="165" t="s">
        <v>1</v>
      </c>
      <c r="C2" s="165" t="s">
        <v>2</v>
      </c>
      <c r="D2" s="165" t="s">
        <v>31</v>
      </c>
      <c r="E2" s="167" t="s">
        <v>229</v>
      </c>
      <c r="F2" s="167"/>
      <c r="G2" s="167"/>
      <c r="H2" s="167"/>
      <c r="I2" s="163" t="s">
        <v>199</v>
      </c>
      <c r="J2" s="163"/>
      <c r="K2" s="163"/>
      <c r="L2" s="163"/>
      <c r="M2" s="163" t="s">
        <v>204</v>
      </c>
      <c r="N2" s="163"/>
      <c r="O2" s="163"/>
      <c r="P2" s="163"/>
      <c r="Q2" s="163" t="s">
        <v>206</v>
      </c>
      <c r="R2" s="163"/>
      <c r="S2" s="163"/>
      <c r="T2" s="163"/>
      <c r="U2" s="163" t="s">
        <v>406</v>
      </c>
      <c r="V2" s="163"/>
      <c r="W2" s="163"/>
      <c r="X2" s="163"/>
      <c r="Y2" s="166" t="s">
        <v>200</v>
      </c>
    </row>
    <row r="3" spans="1:25" ht="88.5" customHeight="1" x14ac:dyDescent="0.25">
      <c r="A3" s="165"/>
      <c r="B3" s="165"/>
      <c r="C3" s="165"/>
      <c r="D3" s="165"/>
      <c r="E3" s="6" t="s">
        <v>56</v>
      </c>
      <c r="F3" s="6" t="s">
        <v>57</v>
      </c>
      <c r="G3" s="6" t="s">
        <v>58</v>
      </c>
      <c r="H3" s="77" t="s">
        <v>34</v>
      </c>
      <c r="I3" s="6" t="s">
        <v>56</v>
      </c>
      <c r="J3" s="6" t="s">
        <v>57</v>
      </c>
      <c r="K3" s="6" t="s">
        <v>58</v>
      </c>
      <c r="L3" s="77" t="s">
        <v>34</v>
      </c>
      <c r="M3" s="6" t="s">
        <v>56</v>
      </c>
      <c r="N3" s="6" t="s">
        <v>57</v>
      </c>
      <c r="O3" s="6" t="s">
        <v>58</v>
      </c>
      <c r="P3" s="77" t="s">
        <v>34</v>
      </c>
      <c r="Q3" s="6" t="s">
        <v>56</v>
      </c>
      <c r="R3" s="6" t="s">
        <v>57</v>
      </c>
      <c r="S3" s="6" t="s">
        <v>58</v>
      </c>
      <c r="T3" s="77" t="s">
        <v>34</v>
      </c>
      <c r="U3" s="6" t="s">
        <v>56</v>
      </c>
      <c r="V3" s="6" t="s">
        <v>57</v>
      </c>
      <c r="W3" s="6" t="s">
        <v>58</v>
      </c>
      <c r="X3" s="77" t="s">
        <v>34</v>
      </c>
      <c r="Y3" s="166"/>
    </row>
    <row r="4" spans="1:25" s="48" customFormat="1" ht="46.5" customHeight="1" x14ac:dyDescent="0.25">
      <c r="A4" s="3">
        <v>1</v>
      </c>
      <c r="B4" s="34" t="s">
        <v>201</v>
      </c>
      <c r="C4" s="20" t="s">
        <v>202</v>
      </c>
      <c r="D4" s="20" t="s">
        <v>203</v>
      </c>
      <c r="E4" s="33">
        <v>1</v>
      </c>
      <c r="F4" s="33">
        <v>1</v>
      </c>
      <c r="G4" s="33">
        <v>1</v>
      </c>
      <c r="H4" s="85">
        <f>(101-F4)*G4</f>
        <v>100</v>
      </c>
      <c r="I4" s="33">
        <v>1</v>
      </c>
      <c r="J4" s="33">
        <v>1</v>
      </c>
      <c r="K4" s="33">
        <v>0.5</v>
      </c>
      <c r="L4" s="85">
        <f>(101-J4)*K4</f>
        <v>50</v>
      </c>
      <c r="M4" s="33">
        <v>1</v>
      </c>
      <c r="N4" s="33">
        <v>1</v>
      </c>
      <c r="O4" s="33">
        <v>1</v>
      </c>
      <c r="P4" s="85">
        <f>(101-N4)*O4</f>
        <v>100</v>
      </c>
      <c r="Q4" s="33">
        <v>1</v>
      </c>
      <c r="R4" s="33">
        <v>1</v>
      </c>
      <c r="S4" s="33">
        <v>1</v>
      </c>
      <c r="T4" s="85">
        <f>(101-R4)*S4</f>
        <v>100</v>
      </c>
      <c r="U4" s="33">
        <v>1</v>
      </c>
      <c r="V4" s="127">
        <v>1</v>
      </c>
      <c r="W4" s="33">
        <v>1</v>
      </c>
      <c r="X4" s="85">
        <f>(101-V4)*W4</f>
        <v>100</v>
      </c>
      <c r="Y4" s="70">
        <f>LARGE(CHOOSE({1,2,3,4},L4,P4,T4,X4),1)+LARGE(CHOOSE({1,2,3,4},L4,P4,T4,X4),2)+H4</f>
        <v>300</v>
      </c>
    </row>
    <row r="5" spans="1:25" x14ac:dyDescent="0.25">
      <c r="A5" s="3">
        <v>2</v>
      </c>
      <c r="B5" s="89" t="s">
        <v>220</v>
      </c>
      <c r="C5" s="88" t="s">
        <v>224</v>
      </c>
      <c r="D5" s="88" t="s">
        <v>217</v>
      </c>
      <c r="E5" s="33">
        <v>1</v>
      </c>
      <c r="F5" s="33" t="s">
        <v>18</v>
      </c>
      <c r="G5" s="33">
        <v>1</v>
      </c>
      <c r="H5" s="85">
        <v>0</v>
      </c>
      <c r="I5" s="33">
        <v>1</v>
      </c>
      <c r="J5" s="33" t="s">
        <v>18</v>
      </c>
      <c r="K5" s="33">
        <v>0.5</v>
      </c>
      <c r="L5" s="85">
        <v>0</v>
      </c>
      <c r="M5" s="33">
        <v>1</v>
      </c>
      <c r="N5" s="33" t="s">
        <v>18</v>
      </c>
      <c r="O5" s="33">
        <v>1</v>
      </c>
      <c r="P5" s="85">
        <v>0</v>
      </c>
      <c r="Q5" s="33">
        <v>1</v>
      </c>
      <c r="R5" s="33" t="s">
        <v>18</v>
      </c>
      <c r="S5" s="33">
        <v>1</v>
      </c>
      <c r="T5" s="85">
        <v>0</v>
      </c>
      <c r="U5" s="33">
        <v>1</v>
      </c>
      <c r="V5" s="33">
        <v>1</v>
      </c>
      <c r="W5" s="33">
        <v>1</v>
      </c>
      <c r="X5" s="85">
        <f>(101-V5)*W5</f>
        <v>100</v>
      </c>
      <c r="Y5" s="70">
        <f>LARGE(CHOOSE({1,2,3,4},L5,P5,T5,X5),1)+LARGE(CHOOSE({1,2,3,4},L5,P5,T5,X5),2)+H5</f>
        <v>100</v>
      </c>
    </row>
  </sheetData>
  <autoFilter ref="A3:Y3">
    <sortState ref="A5:AK5">
      <sortCondition descending="1" ref="Y3"/>
    </sortState>
  </autoFilter>
  <mergeCells count="11">
    <mergeCell ref="A1:Y1"/>
    <mergeCell ref="A2:A3"/>
    <mergeCell ref="B2:B3"/>
    <mergeCell ref="C2:C3"/>
    <mergeCell ref="D2:D3"/>
    <mergeCell ref="U2:X2"/>
    <mergeCell ref="Y2:Y3"/>
    <mergeCell ref="I2:L2"/>
    <mergeCell ref="M2:P2"/>
    <mergeCell ref="E2:H2"/>
    <mergeCell ref="Q2:T2"/>
  </mergeCells>
  <pageMargins left="0.7" right="0.7" top="0.75" bottom="0.75" header="0.3" footer="0.3"/>
  <pageSetup paperSize="9" scale="62" orientation="landscape" r:id="rId1"/>
  <colBreaks count="1" manualBreakCount="1">
    <brk id="24" max="5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6"/>
  <sheetViews>
    <sheetView view="pageBreakPreview" zoomScale="130" zoomScaleNormal="100" zoomScaleSheetLayoutView="130" workbookViewId="0">
      <pane xSplit="16" ySplit="3" topLeftCell="Q4" activePane="bottomRight" state="frozen"/>
      <selection pane="topRight" activeCell="H1" sqref="H1"/>
      <selection pane="bottomLeft" activeCell="A4" sqref="A4"/>
      <selection pane="bottomRight" activeCell="Q4" sqref="Q4:Q6"/>
    </sheetView>
  </sheetViews>
  <sheetFormatPr defaultRowHeight="15" x14ac:dyDescent="0.25"/>
  <cols>
    <col min="1" max="1" width="6.140625" style="14" customWidth="1"/>
    <col min="2" max="2" width="21.28515625" style="14" customWidth="1"/>
    <col min="3" max="3" width="11.5703125" style="14" customWidth="1"/>
    <col min="4" max="4" width="9.140625" style="14"/>
    <col min="5" max="12" width="9.140625" style="87"/>
    <col min="13" max="16384" width="9.140625" style="14"/>
  </cols>
  <sheetData>
    <row r="1" spans="1:17" ht="21" x14ac:dyDescent="0.25">
      <c r="A1" s="164" t="s">
        <v>373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</row>
    <row r="2" spans="1:17" ht="84" customHeight="1" x14ac:dyDescent="0.25">
      <c r="A2" s="165" t="s">
        <v>0</v>
      </c>
      <c r="B2" s="165" t="s">
        <v>1</v>
      </c>
      <c r="C2" s="165" t="s">
        <v>2</v>
      </c>
      <c r="D2" s="165" t="s">
        <v>31</v>
      </c>
      <c r="E2" s="167" t="s">
        <v>229</v>
      </c>
      <c r="F2" s="167"/>
      <c r="G2" s="167"/>
      <c r="H2" s="167"/>
      <c r="I2" s="163" t="s">
        <v>206</v>
      </c>
      <c r="J2" s="163"/>
      <c r="K2" s="163"/>
      <c r="L2" s="163"/>
      <c r="M2" s="163" t="s">
        <v>405</v>
      </c>
      <c r="N2" s="163"/>
      <c r="O2" s="163"/>
      <c r="P2" s="163"/>
      <c r="Q2" s="166" t="s">
        <v>200</v>
      </c>
    </row>
    <row r="3" spans="1:17" ht="88.5" customHeight="1" x14ac:dyDescent="0.25">
      <c r="A3" s="165"/>
      <c r="B3" s="165"/>
      <c r="C3" s="165"/>
      <c r="D3" s="165"/>
      <c r="E3" s="6" t="s">
        <v>56</v>
      </c>
      <c r="F3" s="6" t="s">
        <v>57</v>
      </c>
      <c r="G3" s="6" t="s">
        <v>58</v>
      </c>
      <c r="H3" s="77" t="s">
        <v>34</v>
      </c>
      <c r="I3" s="6" t="s">
        <v>56</v>
      </c>
      <c r="J3" s="6" t="s">
        <v>57</v>
      </c>
      <c r="K3" s="6" t="s">
        <v>58</v>
      </c>
      <c r="L3" s="77" t="s">
        <v>34</v>
      </c>
      <c r="M3" s="6" t="s">
        <v>56</v>
      </c>
      <c r="N3" s="6" t="s">
        <v>57</v>
      </c>
      <c r="O3" s="6" t="s">
        <v>58</v>
      </c>
      <c r="P3" s="77" t="s">
        <v>34</v>
      </c>
      <c r="Q3" s="166"/>
    </row>
    <row r="4" spans="1:17" s="48" customFormat="1" ht="15" customHeight="1" x14ac:dyDescent="0.25">
      <c r="A4" s="3">
        <v>1</v>
      </c>
      <c r="B4" s="34" t="s">
        <v>207</v>
      </c>
      <c r="C4" s="20" t="s">
        <v>208</v>
      </c>
      <c r="D4" s="20" t="s">
        <v>23</v>
      </c>
      <c r="E4" s="33">
        <v>3</v>
      </c>
      <c r="F4" s="33">
        <v>1</v>
      </c>
      <c r="G4" s="33">
        <v>1</v>
      </c>
      <c r="H4" s="85">
        <f>(101-F4)*G4</f>
        <v>100</v>
      </c>
      <c r="I4" s="33">
        <v>2</v>
      </c>
      <c r="J4" s="33">
        <v>1</v>
      </c>
      <c r="K4" s="33">
        <v>1</v>
      </c>
      <c r="L4" s="85">
        <f>(101-J4)*K4</f>
        <v>100</v>
      </c>
      <c r="M4" s="33">
        <v>1</v>
      </c>
      <c r="N4" s="127">
        <v>1</v>
      </c>
      <c r="O4" s="33">
        <v>1</v>
      </c>
      <c r="P4" s="85">
        <f>(101-N4)*O4</f>
        <v>100</v>
      </c>
      <c r="Q4" s="70">
        <f>LARGE(CHOOSE({1,2},L4,P4),1)+LARGE(CHOOSE({1,2},L4,P4),2)+H4</f>
        <v>300</v>
      </c>
    </row>
    <row r="5" spans="1:17" s="90" customFormat="1" ht="45" x14ac:dyDescent="0.25">
      <c r="A5" s="88">
        <v>2</v>
      </c>
      <c r="B5" s="89" t="s">
        <v>209</v>
      </c>
      <c r="C5" s="88" t="s">
        <v>211</v>
      </c>
      <c r="D5" s="89" t="s">
        <v>210</v>
      </c>
      <c r="E5" s="88">
        <v>3</v>
      </c>
      <c r="F5" s="88">
        <v>2</v>
      </c>
      <c r="G5" s="88">
        <v>1</v>
      </c>
      <c r="H5" s="85">
        <f t="shared" ref="H5" si="0">(101-F5)*G5</f>
        <v>99</v>
      </c>
      <c r="I5" s="88">
        <v>2</v>
      </c>
      <c r="J5" s="100" t="s">
        <v>212</v>
      </c>
      <c r="K5" s="88">
        <v>1</v>
      </c>
      <c r="L5" s="85">
        <v>0</v>
      </c>
      <c r="M5" s="33">
        <v>1</v>
      </c>
      <c r="N5" s="128">
        <v>2</v>
      </c>
      <c r="O5" s="88">
        <v>1</v>
      </c>
      <c r="P5" s="85">
        <f>(101-N5)*O5</f>
        <v>99</v>
      </c>
      <c r="Q5" s="70">
        <f>LARGE(CHOOSE({1,2},L5,P5),1)+LARGE(CHOOSE({1,2},L5,P5),2)+H5</f>
        <v>198</v>
      </c>
    </row>
    <row r="6" spans="1:17" s="87" customFormat="1" ht="30" x14ac:dyDescent="0.25">
      <c r="A6" s="88">
        <v>3</v>
      </c>
      <c r="B6" s="20" t="s">
        <v>356</v>
      </c>
      <c r="C6" s="88" t="s">
        <v>357</v>
      </c>
      <c r="D6" s="91" t="s">
        <v>140</v>
      </c>
      <c r="E6" s="88">
        <v>3</v>
      </c>
      <c r="F6" s="88" t="s">
        <v>371</v>
      </c>
      <c r="G6" s="88">
        <v>1</v>
      </c>
      <c r="H6" s="85">
        <v>0</v>
      </c>
      <c r="I6" s="88">
        <v>2</v>
      </c>
      <c r="J6" s="88" t="s">
        <v>18</v>
      </c>
      <c r="K6" s="88">
        <v>1</v>
      </c>
      <c r="L6" s="85">
        <v>0</v>
      </c>
      <c r="M6" s="33">
        <v>1</v>
      </c>
      <c r="N6" s="88">
        <v>1</v>
      </c>
      <c r="O6" s="88">
        <v>1</v>
      </c>
      <c r="P6" s="85">
        <f>(101-N6)*O6</f>
        <v>100</v>
      </c>
      <c r="Q6" s="70">
        <f>LARGE(CHOOSE({1,2},L6,P6),1)+LARGE(CHOOSE({1,2},L6,P6),2)+H6</f>
        <v>100</v>
      </c>
    </row>
  </sheetData>
  <autoFilter ref="A3:Q3">
    <sortState ref="A5:AG5">
      <sortCondition descending="1" ref="Q3"/>
    </sortState>
  </autoFilter>
  <mergeCells count="9">
    <mergeCell ref="A1:Q1"/>
    <mergeCell ref="A2:A3"/>
    <mergeCell ref="B2:B3"/>
    <mergeCell ref="C2:C3"/>
    <mergeCell ref="D2:D3"/>
    <mergeCell ref="M2:P2"/>
    <mergeCell ref="Q2:Q3"/>
    <mergeCell ref="E2:H2"/>
    <mergeCell ref="I2:L2"/>
  </mergeCells>
  <pageMargins left="0.7" right="0.7" top="0.75" bottom="0.75" header="0.3" footer="0.3"/>
  <pageSetup paperSize="9" scale="74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9"/>
  <sheetViews>
    <sheetView view="pageBreakPreview" zoomScale="130" zoomScaleNormal="100" zoomScaleSheetLayoutView="130" workbookViewId="0">
      <pane xSplit="16" ySplit="3" topLeftCell="Q4" activePane="bottomRight" state="frozen"/>
      <selection pane="topRight" activeCell="H1" sqref="H1"/>
      <selection pane="bottomLeft" activeCell="A4" sqref="A4"/>
      <selection pane="bottomRight" activeCell="Q5" sqref="Q5"/>
    </sheetView>
  </sheetViews>
  <sheetFormatPr defaultRowHeight="15" x14ac:dyDescent="0.25"/>
  <cols>
    <col min="1" max="1" width="6.140625" style="14" customWidth="1"/>
    <col min="2" max="2" width="24.140625" style="14" customWidth="1"/>
    <col min="3" max="3" width="11.5703125" style="14" customWidth="1"/>
    <col min="4" max="4" width="9.140625" style="14"/>
    <col min="5" max="12" width="9.140625" style="87"/>
    <col min="13" max="16384" width="9.140625" style="14"/>
  </cols>
  <sheetData>
    <row r="1" spans="1:17" ht="21" x14ac:dyDescent="0.25">
      <c r="A1" s="164" t="s">
        <v>218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</row>
    <row r="2" spans="1:17" ht="84" customHeight="1" x14ac:dyDescent="0.25">
      <c r="A2" s="165" t="s">
        <v>0</v>
      </c>
      <c r="B2" s="165" t="s">
        <v>1</v>
      </c>
      <c r="C2" s="165" t="s">
        <v>2</v>
      </c>
      <c r="D2" s="165" t="s">
        <v>31</v>
      </c>
      <c r="E2" s="167" t="s">
        <v>229</v>
      </c>
      <c r="F2" s="167"/>
      <c r="G2" s="167"/>
      <c r="H2" s="167"/>
      <c r="I2" s="163" t="s">
        <v>206</v>
      </c>
      <c r="J2" s="163"/>
      <c r="K2" s="163"/>
      <c r="L2" s="163"/>
      <c r="M2" s="163" t="s">
        <v>405</v>
      </c>
      <c r="N2" s="163"/>
      <c r="O2" s="163"/>
      <c r="P2" s="163"/>
      <c r="Q2" s="166" t="s">
        <v>200</v>
      </c>
    </row>
    <row r="3" spans="1:17" ht="88.5" customHeight="1" x14ac:dyDescent="0.25">
      <c r="A3" s="165"/>
      <c r="B3" s="165"/>
      <c r="C3" s="165"/>
      <c r="D3" s="165"/>
      <c r="E3" s="6" t="s">
        <v>56</v>
      </c>
      <c r="F3" s="6" t="s">
        <v>57</v>
      </c>
      <c r="G3" s="6" t="s">
        <v>58</v>
      </c>
      <c r="H3" s="77" t="s">
        <v>34</v>
      </c>
      <c r="I3" s="6" t="s">
        <v>56</v>
      </c>
      <c r="J3" s="6" t="s">
        <v>57</v>
      </c>
      <c r="K3" s="6" t="s">
        <v>58</v>
      </c>
      <c r="L3" s="77" t="s">
        <v>34</v>
      </c>
      <c r="M3" s="6" t="s">
        <v>56</v>
      </c>
      <c r="N3" s="6" t="s">
        <v>57</v>
      </c>
      <c r="O3" s="6" t="s">
        <v>58</v>
      </c>
      <c r="P3" s="77" t="s">
        <v>34</v>
      </c>
      <c r="Q3" s="166"/>
    </row>
    <row r="4" spans="1:17" s="48" customFormat="1" ht="15" customHeight="1" x14ac:dyDescent="0.25">
      <c r="A4" s="88">
        <v>1</v>
      </c>
      <c r="B4" s="89" t="s">
        <v>216</v>
      </c>
      <c r="C4" s="88" t="s">
        <v>226</v>
      </c>
      <c r="D4" s="88" t="s">
        <v>217</v>
      </c>
      <c r="E4" s="33">
        <v>3</v>
      </c>
      <c r="F4" s="100">
        <v>2</v>
      </c>
      <c r="G4" s="33">
        <v>1</v>
      </c>
      <c r="H4" s="85">
        <f>(101-F4)*G4</f>
        <v>99</v>
      </c>
      <c r="I4" s="88">
        <v>3</v>
      </c>
      <c r="J4" s="100">
        <v>2</v>
      </c>
      <c r="K4" s="88">
        <v>1</v>
      </c>
      <c r="L4" s="85">
        <f>(101-J4)*K4</f>
        <v>99</v>
      </c>
      <c r="M4" s="33">
        <v>4</v>
      </c>
      <c r="N4" s="100">
        <v>1</v>
      </c>
      <c r="O4" s="88">
        <v>1</v>
      </c>
      <c r="P4" s="85">
        <f>(101-N4)*O4</f>
        <v>100</v>
      </c>
      <c r="Q4" s="70">
        <f>LARGE(CHOOSE({1,2},L4,P4),1)+LARGE(CHOOSE({1,2},L4,P4),2)+H4</f>
        <v>298</v>
      </c>
    </row>
    <row r="5" spans="1:17" s="1" customFormat="1" ht="30" x14ac:dyDescent="0.25">
      <c r="A5" s="3">
        <v>2</v>
      </c>
      <c r="B5" s="34" t="s">
        <v>214</v>
      </c>
      <c r="C5" s="20" t="s">
        <v>344</v>
      </c>
      <c r="D5" s="20" t="s">
        <v>215</v>
      </c>
      <c r="E5" s="33">
        <v>3</v>
      </c>
      <c r="F5" s="33">
        <v>1</v>
      </c>
      <c r="G5" s="33">
        <v>1</v>
      </c>
      <c r="H5" s="85">
        <f>(101-F5)*G5</f>
        <v>100</v>
      </c>
      <c r="I5" s="33">
        <v>3</v>
      </c>
      <c r="J5" s="33">
        <v>1</v>
      </c>
      <c r="K5" s="33">
        <v>1</v>
      </c>
      <c r="L5" s="85">
        <f>(101-J5)*K5</f>
        <v>100</v>
      </c>
      <c r="M5" s="33">
        <v>4</v>
      </c>
      <c r="N5" s="33" t="s">
        <v>18</v>
      </c>
      <c r="O5" s="33">
        <v>1</v>
      </c>
      <c r="P5" s="85">
        <v>0</v>
      </c>
      <c r="Q5" s="70">
        <f>LARGE(CHOOSE({1,2},L5,P5),1)+LARGE(CHOOSE({1,2},L5,P5),2)+H5</f>
        <v>200</v>
      </c>
    </row>
    <row r="6" spans="1:17" x14ac:dyDescent="0.25">
      <c r="A6" s="88">
        <v>3</v>
      </c>
      <c r="B6" s="91" t="s">
        <v>345</v>
      </c>
      <c r="C6" s="88" t="s">
        <v>346</v>
      </c>
      <c r="D6" s="91" t="s">
        <v>25</v>
      </c>
      <c r="E6" s="33">
        <v>3</v>
      </c>
      <c r="F6" s="88">
        <v>3</v>
      </c>
      <c r="G6" s="33">
        <v>1</v>
      </c>
      <c r="H6" s="85">
        <f>(101-F6)*G6</f>
        <v>98</v>
      </c>
      <c r="I6" s="88">
        <v>3</v>
      </c>
      <c r="J6" s="88" t="s">
        <v>18</v>
      </c>
      <c r="K6" s="88">
        <v>1</v>
      </c>
      <c r="L6" s="85">
        <v>0</v>
      </c>
      <c r="M6" s="33">
        <v>4</v>
      </c>
      <c r="N6" s="88">
        <v>2</v>
      </c>
      <c r="O6" s="88">
        <v>1</v>
      </c>
      <c r="P6" s="85">
        <f>(101-N6)*O6</f>
        <v>99</v>
      </c>
      <c r="Q6" s="70">
        <f>LARGE(CHOOSE({1,2},L6,P6),1)+LARGE(CHOOSE({1,2},L6,P6),2)+H6</f>
        <v>197</v>
      </c>
    </row>
    <row r="7" spans="1:17" x14ac:dyDescent="0.25">
      <c r="A7" s="88">
        <v>4</v>
      </c>
      <c r="B7" s="91" t="s">
        <v>227</v>
      </c>
      <c r="C7" s="91" t="s">
        <v>228</v>
      </c>
      <c r="D7" s="91" t="s">
        <v>21</v>
      </c>
      <c r="E7" s="33">
        <v>3</v>
      </c>
      <c r="F7" s="88" t="s">
        <v>18</v>
      </c>
      <c r="G7" s="33">
        <v>1</v>
      </c>
      <c r="H7" s="85">
        <v>0</v>
      </c>
      <c r="I7" s="88">
        <v>3</v>
      </c>
      <c r="J7" s="88">
        <v>3</v>
      </c>
      <c r="K7" s="88">
        <v>1</v>
      </c>
      <c r="L7" s="85">
        <f>(101-J7)*K7</f>
        <v>98</v>
      </c>
      <c r="M7" s="33">
        <v>4</v>
      </c>
      <c r="N7" s="88" t="s">
        <v>18</v>
      </c>
      <c r="O7" s="88">
        <v>1</v>
      </c>
      <c r="P7" s="85">
        <v>0</v>
      </c>
      <c r="Q7" s="70">
        <f>LARGE(CHOOSE({1,2},L7,P7),1)+LARGE(CHOOSE({1,2},L7,P7),2)+H7</f>
        <v>98</v>
      </c>
    </row>
    <row r="8" spans="1:17" x14ac:dyDescent="0.25">
      <c r="A8" s="88">
        <v>5</v>
      </c>
      <c r="B8" s="91" t="s">
        <v>407</v>
      </c>
      <c r="C8" s="88" t="s">
        <v>417</v>
      </c>
      <c r="D8" s="91" t="s">
        <v>210</v>
      </c>
      <c r="E8" s="33">
        <v>3</v>
      </c>
      <c r="F8" s="88" t="s">
        <v>18</v>
      </c>
      <c r="G8" s="33">
        <v>1</v>
      </c>
      <c r="H8" s="85">
        <v>0</v>
      </c>
      <c r="I8" s="88">
        <v>3</v>
      </c>
      <c r="J8" s="88" t="s">
        <v>18</v>
      </c>
      <c r="K8" s="88">
        <v>1</v>
      </c>
      <c r="L8" s="85">
        <v>0</v>
      </c>
      <c r="M8" s="33">
        <v>4</v>
      </c>
      <c r="N8" s="88">
        <v>3</v>
      </c>
      <c r="O8" s="88">
        <v>1</v>
      </c>
      <c r="P8" s="85">
        <f>(101-N8)*O8</f>
        <v>98</v>
      </c>
      <c r="Q8" s="70">
        <f>LARGE(CHOOSE({1,2},L8,P8),1)+LARGE(CHOOSE({1,2},L8,P8),2)+H8</f>
        <v>98</v>
      </c>
    </row>
    <row r="9" spans="1:17" x14ac:dyDescent="0.25">
      <c r="A9" s="88">
        <v>6</v>
      </c>
      <c r="B9" s="91" t="s">
        <v>408</v>
      </c>
      <c r="C9" s="88" t="s">
        <v>418</v>
      </c>
      <c r="D9" s="91" t="s">
        <v>409</v>
      </c>
      <c r="E9" s="33">
        <v>3</v>
      </c>
      <c r="F9" s="88" t="s">
        <v>18</v>
      </c>
      <c r="G9" s="33">
        <v>1</v>
      </c>
      <c r="H9" s="85">
        <v>0</v>
      </c>
      <c r="I9" s="88">
        <v>3</v>
      </c>
      <c r="J9" s="88" t="s">
        <v>18</v>
      </c>
      <c r="K9" s="88">
        <v>1</v>
      </c>
      <c r="L9" s="85">
        <v>0</v>
      </c>
      <c r="M9" s="33">
        <v>4</v>
      </c>
      <c r="N9" s="88">
        <v>4</v>
      </c>
      <c r="O9" s="88">
        <v>1</v>
      </c>
      <c r="P9" s="85">
        <f>(101-N9)*O9</f>
        <v>97</v>
      </c>
      <c r="Q9" s="70">
        <f>LARGE(CHOOSE({1,2},L9,P9),1)+LARGE(CHOOSE({1,2},L9,P9),2)+H9</f>
        <v>97</v>
      </c>
    </row>
  </sheetData>
  <autoFilter ref="A3:Q3">
    <sortState ref="A5:Q9">
      <sortCondition descending="1" ref="Q3"/>
    </sortState>
  </autoFilter>
  <mergeCells count="9">
    <mergeCell ref="A1:Q1"/>
    <mergeCell ref="A2:A3"/>
    <mergeCell ref="B2:B3"/>
    <mergeCell ref="C2:C3"/>
    <mergeCell ref="D2:D3"/>
    <mergeCell ref="M2:P2"/>
    <mergeCell ref="Q2:Q3"/>
    <mergeCell ref="E2:H2"/>
    <mergeCell ref="I2:L2"/>
  </mergeCells>
  <pageMargins left="0.7" right="0.7" top="0.75" bottom="0.75" header="0.3" footer="0.3"/>
  <pageSetup paperSize="9" scale="77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7"/>
  <sheetViews>
    <sheetView view="pageBreakPreview" zoomScale="130" zoomScaleNormal="100" zoomScaleSheetLayoutView="130" workbookViewId="0">
      <pane xSplit="16" ySplit="3" topLeftCell="Q4" activePane="bottomRight" state="frozen"/>
      <selection pane="topRight" activeCell="H1" sqref="H1"/>
      <selection pane="bottomLeft" activeCell="A4" sqref="A4"/>
      <selection pane="bottomRight" activeCell="Q4" sqref="Q4:Q6"/>
    </sheetView>
  </sheetViews>
  <sheetFormatPr defaultRowHeight="15" x14ac:dyDescent="0.25"/>
  <cols>
    <col min="1" max="1" width="6.140625" style="14" customWidth="1"/>
    <col min="2" max="2" width="21.28515625" style="14" customWidth="1"/>
    <col min="3" max="3" width="11.5703125" style="14" customWidth="1"/>
    <col min="4" max="4" width="9.140625" style="14"/>
    <col min="5" max="5" width="6.28515625" style="87" customWidth="1"/>
    <col min="6" max="6" width="5.85546875" style="87" customWidth="1"/>
    <col min="7" max="7" width="5.42578125" style="87" customWidth="1"/>
    <col min="8" max="12" width="9.140625" style="87"/>
    <col min="13" max="13" width="6" style="14" customWidth="1"/>
    <col min="14" max="14" width="6.28515625" style="14" customWidth="1"/>
    <col min="15" max="15" width="7.85546875" style="14" customWidth="1"/>
    <col min="16" max="16384" width="9.140625" style="14"/>
  </cols>
  <sheetData>
    <row r="1" spans="1:17" ht="21" x14ac:dyDescent="0.25">
      <c r="A1" s="164" t="s">
        <v>219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</row>
    <row r="2" spans="1:17" ht="58.5" customHeight="1" x14ac:dyDescent="0.25">
      <c r="A2" s="165" t="s">
        <v>0</v>
      </c>
      <c r="B2" s="165" t="s">
        <v>1</v>
      </c>
      <c r="C2" s="165" t="s">
        <v>2</v>
      </c>
      <c r="D2" s="165" t="s">
        <v>31</v>
      </c>
      <c r="E2" s="167" t="s">
        <v>229</v>
      </c>
      <c r="F2" s="167"/>
      <c r="G2" s="167"/>
      <c r="H2" s="167"/>
      <c r="I2" s="163" t="s">
        <v>206</v>
      </c>
      <c r="J2" s="163"/>
      <c r="K2" s="163"/>
      <c r="L2" s="163"/>
      <c r="M2" s="163" t="s">
        <v>410</v>
      </c>
      <c r="N2" s="163"/>
      <c r="O2" s="163"/>
      <c r="P2" s="163"/>
      <c r="Q2" s="166" t="s">
        <v>200</v>
      </c>
    </row>
    <row r="3" spans="1:17" ht="88.5" customHeight="1" x14ac:dyDescent="0.25">
      <c r="A3" s="165"/>
      <c r="B3" s="165"/>
      <c r="C3" s="165"/>
      <c r="D3" s="165"/>
      <c r="E3" s="6" t="s">
        <v>56</v>
      </c>
      <c r="F3" s="6" t="s">
        <v>57</v>
      </c>
      <c r="G3" s="6" t="s">
        <v>58</v>
      </c>
      <c r="H3" s="77" t="s">
        <v>34</v>
      </c>
      <c r="I3" s="6" t="s">
        <v>56</v>
      </c>
      <c r="J3" s="6" t="s">
        <v>57</v>
      </c>
      <c r="K3" s="6" t="s">
        <v>58</v>
      </c>
      <c r="L3" s="77" t="s">
        <v>34</v>
      </c>
      <c r="M3" s="6" t="s">
        <v>56</v>
      </c>
      <c r="N3" s="6" t="s">
        <v>57</v>
      </c>
      <c r="O3" s="6" t="s">
        <v>58</v>
      </c>
      <c r="P3" s="77" t="s">
        <v>34</v>
      </c>
      <c r="Q3" s="166"/>
    </row>
    <row r="4" spans="1:17" s="87" customFormat="1" ht="18" customHeight="1" x14ac:dyDescent="0.25">
      <c r="A4" s="3">
        <v>1</v>
      </c>
      <c r="B4" s="34" t="s">
        <v>343</v>
      </c>
      <c r="C4" s="100" t="s">
        <v>222</v>
      </c>
      <c r="D4" s="100" t="s">
        <v>223</v>
      </c>
      <c r="E4" s="33">
        <v>4</v>
      </c>
      <c r="F4" s="33">
        <v>2</v>
      </c>
      <c r="G4" s="33">
        <v>1</v>
      </c>
      <c r="H4" s="85">
        <f>(101-F4)*G4</f>
        <v>99</v>
      </c>
      <c r="I4" s="33">
        <v>3</v>
      </c>
      <c r="J4" s="33">
        <v>1</v>
      </c>
      <c r="K4" s="33">
        <v>1</v>
      </c>
      <c r="L4" s="85">
        <f>(101-J4)*K4</f>
        <v>100</v>
      </c>
      <c r="M4" s="88">
        <v>2</v>
      </c>
      <c r="N4" s="33">
        <v>1</v>
      </c>
      <c r="O4" s="33">
        <v>1</v>
      </c>
      <c r="P4" s="85">
        <f>(101-N4)*O4</f>
        <v>100</v>
      </c>
      <c r="Q4" s="70">
        <f>LARGE(CHOOSE({1,2},L4,P4),1)+LARGE(CHOOSE({1,2},L4,P4),2)+H4</f>
        <v>299</v>
      </c>
    </row>
    <row r="5" spans="1:17" s="48" customFormat="1" ht="15" customHeight="1" x14ac:dyDescent="0.25">
      <c r="A5" s="88">
        <v>2</v>
      </c>
      <c r="B5" s="91" t="s">
        <v>221</v>
      </c>
      <c r="C5" s="88" t="s">
        <v>225</v>
      </c>
      <c r="D5" s="88" t="s">
        <v>217</v>
      </c>
      <c r="E5" s="88">
        <v>4</v>
      </c>
      <c r="F5" s="88">
        <v>3</v>
      </c>
      <c r="G5" s="88">
        <v>1</v>
      </c>
      <c r="H5" s="85">
        <f>(101-F5)*G5</f>
        <v>98</v>
      </c>
      <c r="I5" s="88">
        <v>3</v>
      </c>
      <c r="J5" s="88">
        <v>3</v>
      </c>
      <c r="K5" s="88">
        <v>1</v>
      </c>
      <c r="L5" s="85">
        <f>(101-J5)*K5</f>
        <v>98</v>
      </c>
      <c r="M5" s="88">
        <v>2</v>
      </c>
      <c r="N5" s="88">
        <v>2</v>
      </c>
      <c r="O5" s="88">
        <v>1</v>
      </c>
      <c r="P5" s="85">
        <f>(101-N5)*O5</f>
        <v>99</v>
      </c>
      <c r="Q5" s="70">
        <f>LARGE(CHOOSE({1,2},L5,P5),1)+LARGE(CHOOSE({1,2},L5,P5),2)+H5</f>
        <v>295</v>
      </c>
    </row>
    <row r="6" spans="1:17" x14ac:dyDescent="0.25">
      <c r="A6" s="52">
        <v>3</v>
      </c>
      <c r="B6" s="89" t="s">
        <v>220</v>
      </c>
      <c r="C6" s="88" t="s">
        <v>224</v>
      </c>
      <c r="D6" s="88" t="s">
        <v>217</v>
      </c>
      <c r="E6" s="88">
        <v>4</v>
      </c>
      <c r="F6" s="100">
        <v>1</v>
      </c>
      <c r="G6" s="88">
        <v>1</v>
      </c>
      <c r="H6" s="85">
        <f>(101-F6)*G6</f>
        <v>100</v>
      </c>
      <c r="I6" s="88">
        <v>3</v>
      </c>
      <c r="J6" s="100">
        <v>2</v>
      </c>
      <c r="K6" s="88">
        <v>1</v>
      </c>
      <c r="L6" s="85">
        <f>(101-J6)*K6</f>
        <v>99</v>
      </c>
      <c r="M6" s="88">
        <v>2</v>
      </c>
      <c r="N6" s="100" t="s">
        <v>18</v>
      </c>
      <c r="O6" s="88">
        <v>1</v>
      </c>
      <c r="P6" s="85">
        <v>0</v>
      </c>
      <c r="Q6" s="70">
        <f>LARGE(CHOOSE({1,2},L6,P6),1)+LARGE(CHOOSE({1,2},L6,P6),2)+H6</f>
        <v>199</v>
      </c>
    </row>
    <row r="7" spans="1:17" x14ac:dyDescent="0.25">
      <c r="H7" s="105"/>
      <c r="I7" s="118"/>
      <c r="J7" s="118"/>
      <c r="K7" s="118"/>
      <c r="L7" s="118"/>
    </row>
  </sheetData>
  <autoFilter ref="A3:Q3">
    <sortState ref="A5:Q7">
      <sortCondition descending="1" ref="Q3"/>
    </sortState>
  </autoFilter>
  <mergeCells count="9">
    <mergeCell ref="A1:Q1"/>
    <mergeCell ref="A2:A3"/>
    <mergeCell ref="B2:B3"/>
    <mergeCell ref="C2:C3"/>
    <mergeCell ref="D2:D3"/>
    <mergeCell ref="M2:P2"/>
    <mergeCell ref="Q2:Q3"/>
    <mergeCell ref="E2:H2"/>
    <mergeCell ref="I2:L2"/>
  </mergeCells>
  <pageMargins left="0.7" right="0.7" top="0.75" bottom="0.75" header="0.3" footer="0.3"/>
  <pageSetup paperSize="9" scale="87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"/>
  <sheetViews>
    <sheetView view="pageBreakPreview" zoomScale="130" zoomScaleNormal="100" zoomScaleSheetLayoutView="130" workbookViewId="0">
      <pane xSplit="8" ySplit="3" topLeftCell="I4" activePane="bottomRight" state="frozen"/>
      <selection pane="topRight" activeCell="H1" sqref="H1"/>
      <selection pane="bottomLeft" activeCell="A4" sqref="A4"/>
      <selection pane="bottomRight" sqref="A1:I1"/>
    </sheetView>
  </sheetViews>
  <sheetFormatPr defaultRowHeight="15" x14ac:dyDescent="0.25"/>
  <cols>
    <col min="1" max="1" width="6.140625" style="87" customWidth="1"/>
    <col min="2" max="2" width="24.140625" style="87" customWidth="1"/>
    <col min="3" max="3" width="11.5703125" style="87" customWidth="1"/>
    <col min="4" max="16384" width="9.140625" style="87"/>
  </cols>
  <sheetData>
    <row r="1" spans="1:9" ht="21" x14ac:dyDescent="0.25">
      <c r="A1" s="164" t="s">
        <v>370</v>
      </c>
      <c r="B1" s="164"/>
      <c r="C1" s="164"/>
      <c r="D1" s="164"/>
      <c r="E1" s="164"/>
      <c r="F1" s="164"/>
      <c r="G1" s="164"/>
      <c r="H1" s="164"/>
      <c r="I1" s="164"/>
    </row>
    <row r="2" spans="1:9" ht="84" customHeight="1" x14ac:dyDescent="0.25">
      <c r="A2" s="165" t="s">
        <v>0</v>
      </c>
      <c r="B2" s="165" t="s">
        <v>1</v>
      </c>
      <c r="C2" s="165" t="s">
        <v>2</v>
      </c>
      <c r="D2" s="165" t="s">
        <v>31</v>
      </c>
      <c r="E2" s="167" t="s">
        <v>229</v>
      </c>
      <c r="F2" s="167"/>
      <c r="G2" s="167"/>
      <c r="H2" s="167"/>
      <c r="I2" s="166" t="s">
        <v>200</v>
      </c>
    </row>
    <row r="3" spans="1:9" ht="88.5" customHeight="1" x14ac:dyDescent="0.25">
      <c r="A3" s="165"/>
      <c r="B3" s="165"/>
      <c r="C3" s="165"/>
      <c r="D3" s="165"/>
      <c r="E3" s="6" t="s">
        <v>56</v>
      </c>
      <c r="F3" s="6" t="s">
        <v>57</v>
      </c>
      <c r="G3" s="6" t="s">
        <v>58</v>
      </c>
      <c r="H3" s="77" t="s">
        <v>34</v>
      </c>
      <c r="I3" s="166"/>
    </row>
    <row r="4" spans="1:9" s="48" customFormat="1" ht="15" customHeight="1" x14ac:dyDescent="0.25">
      <c r="A4" s="3">
        <v>1</v>
      </c>
      <c r="B4" s="34" t="s">
        <v>347</v>
      </c>
      <c r="C4" s="20" t="s">
        <v>348</v>
      </c>
      <c r="D4" s="20" t="s">
        <v>217</v>
      </c>
      <c r="E4" s="33">
        <v>2</v>
      </c>
      <c r="F4" s="33">
        <v>1</v>
      </c>
      <c r="G4" s="33">
        <v>1</v>
      </c>
      <c r="H4" s="85">
        <f>(101-F4)*G4</f>
        <v>100</v>
      </c>
      <c r="I4" s="70">
        <f>H4</f>
        <v>100</v>
      </c>
    </row>
    <row r="5" spans="1:9" s="90" customFormat="1" x14ac:dyDescent="0.25">
      <c r="A5" s="88">
        <v>2</v>
      </c>
      <c r="B5" s="97" t="s">
        <v>227</v>
      </c>
      <c r="C5" s="98" t="s">
        <v>349</v>
      </c>
      <c r="D5" s="88" t="s">
        <v>21</v>
      </c>
      <c r="E5" s="33">
        <v>2</v>
      </c>
      <c r="F5" s="100">
        <v>2</v>
      </c>
      <c r="G5" s="33">
        <v>1</v>
      </c>
      <c r="H5" s="85">
        <f>(101-F5)*G5</f>
        <v>99</v>
      </c>
      <c r="I5" s="70">
        <f>H5</f>
        <v>99</v>
      </c>
    </row>
  </sheetData>
  <autoFilter ref="A3:I3">
    <sortState ref="A5:M7">
      <sortCondition descending="1" ref="I3"/>
    </sortState>
  </autoFilter>
  <mergeCells count="7">
    <mergeCell ref="A1:I1"/>
    <mergeCell ref="A2:A3"/>
    <mergeCell ref="B2:B3"/>
    <mergeCell ref="C2:C3"/>
    <mergeCell ref="D2:D3"/>
    <mergeCell ref="E2:H2"/>
    <mergeCell ref="I2:I3"/>
  </mergeCells>
  <pageMargins left="0.7" right="0.7" top="0.75" bottom="0.75" header="0.3" footer="0.3"/>
  <pageSetup paperSize="9" scale="90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"/>
  <sheetViews>
    <sheetView view="pageBreakPreview" zoomScale="130" zoomScaleNormal="100" zoomScaleSheetLayoutView="130" workbookViewId="0">
      <pane xSplit="12" ySplit="3" topLeftCell="M4" activePane="bottomRight" state="frozen"/>
      <selection pane="topRight" activeCell="H1" sqref="H1"/>
      <selection pane="bottomLeft" activeCell="A4" sqref="A4"/>
      <selection pane="bottomRight" activeCell="I2" sqref="I2:L2"/>
    </sheetView>
  </sheetViews>
  <sheetFormatPr defaultRowHeight="15" x14ac:dyDescent="0.25"/>
  <cols>
    <col min="1" max="1" width="6.140625" style="87" customWidth="1"/>
    <col min="2" max="2" width="17.140625" style="87" customWidth="1"/>
    <col min="3" max="3" width="11.5703125" style="87" customWidth="1"/>
    <col min="4" max="4" width="9.140625" style="87" customWidth="1"/>
    <col min="5" max="8" width="7.7109375" style="87" customWidth="1"/>
    <col min="9" max="9" width="6.85546875" style="87" customWidth="1"/>
    <col min="10" max="11" width="7.28515625" style="87" customWidth="1"/>
    <col min="12" max="16384" width="9.140625" style="87"/>
  </cols>
  <sheetData>
    <row r="1" spans="1:13" ht="21" x14ac:dyDescent="0.25">
      <c r="A1" s="164" t="s">
        <v>374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</row>
    <row r="2" spans="1:13" ht="84" customHeight="1" x14ac:dyDescent="0.25">
      <c r="A2" s="165" t="s">
        <v>0</v>
      </c>
      <c r="B2" s="165" t="s">
        <v>1</v>
      </c>
      <c r="C2" s="165" t="s">
        <v>2</v>
      </c>
      <c r="D2" s="165" t="s">
        <v>31</v>
      </c>
      <c r="E2" s="167" t="s">
        <v>229</v>
      </c>
      <c r="F2" s="167"/>
      <c r="G2" s="167"/>
      <c r="H2" s="167"/>
      <c r="I2" s="163" t="s">
        <v>406</v>
      </c>
      <c r="J2" s="163"/>
      <c r="K2" s="163"/>
      <c r="L2" s="163"/>
      <c r="M2" s="166" t="s">
        <v>200</v>
      </c>
    </row>
    <row r="3" spans="1:13" ht="88.5" customHeight="1" x14ac:dyDescent="0.25">
      <c r="A3" s="165"/>
      <c r="B3" s="165"/>
      <c r="C3" s="165"/>
      <c r="D3" s="165"/>
      <c r="E3" s="6" t="s">
        <v>56</v>
      </c>
      <c r="F3" s="6" t="s">
        <v>57</v>
      </c>
      <c r="G3" s="6" t="s">
        <v>58</v>
      </c>
      <c r="H3" s="77" t="s">
        <v>34</v>
      </c>
      <c r="I3" s="6" t="s">
        <v>56</v>
      </c>
      <c r="J3" s="6" t="s">
        <v>57</v>
      </c>
      <c r="K3" s="6" t="s">
        <v>58</v>
      </c>
      <c r="L3" s="77" t="s">
        <v>34</v>
      </c>
      <c r="M3" s="166"/>
    </row>
    <row r="4" spans="1:13" s="48" customFormat="1" ht="24.75" customHeight="1" x14ac:dyDescent="0.25">
      <c r="A4" s="3">
        <v>1</v>
      </c>
      <c r="B4" s="94" t="s">
        <v>354</v>
      </c>
      <c r="C4" s="95" t="s">
        <v>355</v>
      </c>
      <c r="D4" s="20" t="s">
        <v>25</v>
      </c>
      <c r="E4" s="88">
        <v>3</v>
      </c>
      <c r="F4" s="88">
        <v>3</v>
      </c>
      <c r="G4" s="88">
        <v>1</v>
      </c>
      <c r="H4" s="85">
        <f>(101-F4)*G4</f>
        <v>98</v>
      </c>
      <c r="I4" s="33">
        <v>1</v>
      </c>
      <c r="J4" s="88">
        <v>1</v>
      </c>
      <c r="K4" s="88">
        <v>1</v>
      </c>
      <c r="L4" s="85">
        <f>(101-J4)*K4</f>
        <v>100</v>
      </c>
      <c r="M4" s="70">
        <f>L4+H4</f>
        <v>198</v>
      </c>
    </row>
    <row r="5" spans="1:13" s="90" customFormat="1" ht="33" customHeight="1" x14ac:dyDescent="0.25">
      <c r="A5" s="3">
        <v>2</v>
      </c>
      <c r="B5" s="97" t="s">
        <v>350</v>
      </c>
      <c r="C5" s="98" t="s">
        <v>351</v>
      </c>
      <c r="D5" s="20" t="s">
        <v>21</v>
      </c>
      <c r="E5" s="33">
        <v>3</v>
      </c>
      <c r="F5" s="33">
        <v>1</v>
      </c>
      <c r="G5" s="33">
        <v>1</v>
      </c>
      <c r="H5" s="85">
        <f>(101-F5)*G5</f>
        <v>100</v>
      </c>
      <c r="I5" s="33">
        <v>1</v>
      </c>
      <c r="J5" s="33" t="s">
        <v>18</v>
      </c>
      <c r="K5" s="33">
        <v>1</v>
      </c>
      <c r="L5" s="85">
        <v>0</v>
      </c>
      <c r="M5" s="70">
        <f>L5+H5</f>
        <v>100</v>
      </c>
    </row>
    <row r="6" spans="1:13" x14ac:dyDescent="0.25">
      <c r="A6" s="88">
        <v>3</v>
      </c>
      <c r="B6" s="97" t="s">
        <v>352</v>
      </c>
      <c r="C6" s="98" t="s">
        <v>353</v>
      </c>
      <c r="D6" s="34" t="s">
        <v>21</v>
      </c>
      <c r="E6" s="33">
        <v>3</v>
      </c>
      <c r="F6" s="100">
        <v>2</v>
      </c>
      <c r="G6" s="33">
        <v>1</v>
      </c>
      <c r="H6" s="85">
        <f>(101-F6)*G6</f>
        <v>99</v>
      </c>
      <c r="I6" s="33">
        <v>1</v>
      </c>
      <c r="J6" s="100" t="s">
        <v>18</v>
      </c>
      <c r="K6" s="33">
        <v>1</v>
      </c>
      <c r="L6" s="85">
        <v>0</v>
      </c>
      <c r="M6" s="70">
        <v>99</v>
      </c>
    </row>
  </sheetData>
  <autoFilter ref="A3:M3">
    <sortState ref="A5:M6">
      <sortCondition descending="1" ref="M3"/>
    </sortState>
  </autoFilter>
  <mergeCells count="8">
    <mergeCell ref="A1:M1"/>
    <mergeCell ref="A2:A3"/>
    <mergeCell ref="B2:B3"/>
    <mergeCell ref="C2:C3"/>
    <mergeCell ref="D2:D3"/>
    <mergeCell ref="I2:L2"/>
    <mergeCell ref="M2:M3"/>
    <mergeCell ref="E2:H2"/>
  </mergeCells>
  <pageMargins left="0.7" right="0.7" top="0.75" bottom="0.75" header="0.3" footer="0.3"/>
  <pageSetup paperSize="9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11</vt:i4>
      </vt:variant>
    </vt:vector>
  </HeadingPairs>
  <TitlesOfParts>
    <vt:vector size="23" baseType="lpstr">
      <vt:lpstr>OPTIMIST</vt:lpstr>
      <vt:lpstr>ILCA4(BOYS)</vt:lpstr>
      <vt:lpstr>ILCA4(GIRLS)</vt:lpstr>
      <vt:lpstr>29ER B</vt:lpstr>
      <vt:lpstr>29ER G</vt:lpstr>
      <vt:lpstr>420 MIX</vt:lpstr>
      <vt:lpstr>IQFOIL (youth) G</vt:lpstr>
      <vt:lpstr>IQFOIL (youth) BO</vt:lpstr>
      <vt:lpstr>TECHNO 293 U15 B</vt:lpstr>
      <vt:lpstr>TECHNO 293 U15 G</vt:lpstr>
      <vt:lpstr>TECHNO 293 U17 B</vt:lpstr>
      <vt:lpstr>TECHNO 293 U17 G</vt:lpstr>
      <vt:lpstr>'29ER B'!Print_Area</vt:lpstr>
      <vt:lpstr>'29ER G'!Print_Area</vt:lpstr>
      <vt:lpstr>'ILCA4(BOYS)'!Print_Area</vt:lpstr>
      <vt:lpstr>'ILCA4(GIRLS)'!Print_Area</vt:lpstr>
      <vt:lpstr>'IQFOIL (youth) BO'!Print_Area</vt:lpstr>
      <vt:lpstr>'IQFOIL (youth) G'!Print_Area</vt:lpstr>
      <vt:lpstr>OPTIMIST!Print_Area</vt:lpstr>
      <vt:lpstr>'TECHNO 293 U15 B'!Print_Area</vt:lpstr>
      <vt:lpstr>'TECHNO 293 U15 G'!Print_Area</vt:lpstr>
      <vt:lpstr>'TECHNO 293 U17 B'!Print_Area</vt:lpstr>
      <vt:lpstr>'TECHNO 293 U17 G'!Print_Area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2025-07-07T04:25:14Z</dcterms:modified>
</cp:coreProperties>
</file>